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Level of Care Guidelines\Projects\"/>
    </mc:Choice>
  </mc:AlternateContent>
  <bookViews>
    <workbookView xWindow="0" yWindow="0" windowWidth="18000" windowHeight="8468" tabRatio="698"/>
  </bookViews>
  <sheets>
    <sheet name="Programmatic Level LOC Cost" sheetId="8" r:id="rId1"/>
    <sheet name="Cost Basis Transfer Tab Updated" sheetId="11" r:id="rId2"/>
  </sheets>
  <definedNames>
    <definedName name="_xlnm.Print_Area" localSheetId="0">'Programmatic Level LOC Cost'!$B$1:$AW$175</definedName>
    <definedName name="_xlnm.Print_Titles" localSheetId="0">'Programmatic Level LOC Cost'!$27:$29</definedName>
  </definedNames>
  <calcPr calcId="152511"/>
</workbook>
</file>

<file path=xl/calcChain.xml><?xml version="1.0" encoding="utf-8"?>
<calcChain xmlns="http://schemas.openxmlformats.org/spreadsheetml/2006/main">
  <c r="I163" i="8" l="1"/>
  <c r="I164" i="8"/>
  <c r="I165" i="8"/>
  <c r="I166" i="8"/>
  <c r="I167" i="8"/>
  <c r="I168" i="8"/>
  <c r="I169" i="8"/>
  <c r="I170" i="8"/>
  <c r="H32" i="8"/>
  <c r="I32" i="8" s="1"/>
  <c r="K32" i="8"/>
  <c r="L32" i="8" s="1"/>
  <c r="N32" i="8"/>
  <c r="O32" i="8" s="1"/>
  <c r="Q32" i="8"/>
  <c r="R32" i="8" s="1"/>
  <c r="W32" i="8"/>
  <c r="Y32" i="8" s="1"/>
  <c r="X32" i="8"/>
  <c r="Z32" i="8" s="1"/>
  <c r="AD32" i="8"/>
  <c r="AF32" i="8" s="1"/>
  <c r="AE32" i="8"/>
  <c r="AG32" i="8" s="1"/>
  <c r="AK32" i="8"/>
  <c r="AM32" i="8" s="1"/>
  <c r="AL32" i="8"/>
  <c r="AN32" i="8" s="1"/>
  <c r="AS32" i="8"/>
  <c r="AU32" i="8" s="1"/>
  <c r="AT32" i="8"/>
  <c r="AV32" i="8" s="1"/>
  <c r="H33" i="8"/>
  <c r="I33" i="8" s="1"/>
  <c r="K33" i="8"/>
  <c r="L33" i="8" s="1"/>
  <c r="N33" i="8"/>
  <c r="O33" i="8" s="1"/>
  <c r="Q33" i="8"/>
  <c r="R33" i="8" s="1"/>
  <c r="W33" i="8"/>
  <c r="Y33" i="8" s="1"/>
  <c r="X33" i="8"/>
  <c r="Z33" i="8" s="1"/>
  <c r="AD33" i="8"/>
  <c r="AF33" i="8" s="1"/>
  <c r="AE33" i="8"/>
  <c r="AG33" i="8" s="1"/>
  <c r="AK33" i="8"/>
  <c r="AM33" i="8" s="1"/>
  <c r="AL33" i="8"/>
  <c r="AN33" i="8" s="1"/>
  <c r="AS33" i="8"/>
  <c r="AU33" i="8" s="1"/>
  <c r="AT33" i="8"/>
  <c r="AV33" i="8" s="1"/>
  <c r="H34" i="8"/>
  <c r="I34" i="8" s="1"/>
  <c r="K34" i="8"/>
  <c r="L34" i="8" s="1"/>
  <c r="N34" i="8"/>
  <c r="O34" i="8" s="1"/>
  <c r="Q34" i="8"/>
  <c r="R34" i="8" s="1"/>
  <c r="W34" i="8"/>
  <c r="Y34" i="8" s="1"/>
  <c r="X34" i="8"/>
  <c r="Z34" i="8" s="1"/>
  <c r="AD34" i="8"/>
  <c r="AF34" i="8" s="1"/>
  <c r="AE34" i="8"/>
  <c r="AG34" i="8" s="1"/>
  <c r="AK34" i="8"/>
  <c r="AM34" i="8" s="1"/>
  <c r="AL34" i="8"/>
  <c r="AN34" i="8" s="1"/>
  <c r="AS34" i="8"/>
  <c r="AU34" i="8" s="1"/>
  <c r="AT34" i="8"/>
  <c r="AV34" i="8" s="1"/>
  <c r="H35" i="8"/>
  <c r="I35" i="8" s="1"/>
  <c r="K35" i="8"/>
  <c r="L35" i="8" s="1"/>
  <c r="N35" i="8"/>
  <c r="O35" i="8" s="1"/>
  <c r="Q35" i="8"/>
  <c r="R35" i="8" s="1"/>
  <c r="W35" i="8"/>
  <c r="Y35" i="8" s="1"/>
  <c r="X35" i="8"/>
  <c r="Z35" i="8" s="1"/>
  <c r="AD35" i="8"/>
  <c r="AF35" i="8" s="1"/>
  <c r="AE35" i="8"/>
  <c r="AG35" i="8" s="1"/>
  <c r="AK35" i="8"/>
  <c r="AM35" i="8" s="1"/>
  <c r="AL35" i="8"/>
  <c r="AN35" i="8" s="1"/>
  <c r="AS35" i="8"/>
  <c r="AU35" i="8" s="1"/>
  <c r="AT35" i="8"/>
  <c r="AV35" i="8" s="1"/>
  <c r="H36" i="8"/>
  <c r="I36" i="8" s="1"/>
  <c r="K36" i="8"/>
  <c r="L36" i="8" s="1"/>
  <c r="N36" i="8"/>
  <c r="O36" i="8" s="1"/>
  <c r="Q36" i="8"/>
  <c r="R36" i="8" s="1"/>
  <c r="W36" i="8"/>
  <c r="Y36" i="8" s="1"/>
  <c r="X36" i="8"/>
  <c r="Z36" i="8" s="1"/>
  <c r="AD36" i="8"/>
  <c r="AF36" i="8" s="1"/>
  <c r="AE36" i="8"/>
  <c r="AG36" i="8" s="1"/>
  <c r="AK36" i="8"/>
  <c r="AM36" i="8" s="1"/>
  <c r="AL36" i="8"/>
  <c r="AN36" i="8" s="1"/>
  <c r="AS36" i="8"/>
  <c r="AU36" i="8" s="1"/>
  <c r="AT36" i="8"/>
  <c r="AV36" i="8" s="1"/>
  <c r="H37" i="8"/>
  <c r="I37" i="8" s="1"/>
  <c r="K37" i="8"/>
  <c r="L37" i="8" s="1"/>
  <c r="N37" i="8"/>
  <c r="O37" i="8" s="1"/>
  <c r="Q37" i="8"/>
  <c r="R37" i="8" s="1"/>
  <c r="W37" i="8"/>
  <c r="Y37" i="8" s="1"/>
  <c r="X37" i="8"/>
  <c r="Z37" i="8" s="1"/>
  <c r="AD37" i="8"/>
  <c r="AF37" i="8" s="1"/>
  <c r="AE37" i="8"/>
  <c r="AG37" i="8" s="1"/>
  <c r="AK37" i="8"/>
  <c r="AM37" i="8" s="1"/>
  <c r="AL37" i="8"/>
  <c r="AN37" i="8" s="1"/>
  <c r="AS37" i="8"/>
  <c r="AU37" i="8" s="1"/>
  <c r="AT37" i="8"/>
  <c r="AV37" i="8" s="1"/>
  <c r="H38" i="8"/>
  <c r="I38" i="8" s="1"/>
  <c r="K38" i="8"/>
  <c r="L38" i="8" s="1"/>
  <c r="N38" i="8"/>
  <c r="O38" i="8" s="1"/>
  <c r="Q38" i="8"/>
  <c r="R38" i="8" s="1"/>
  <c r="W38" i="8"/>
  <c r="Y38" i="8" s="1"/>
  <c r="X38" i="8"/>
  <c r="Z38" i="8" s="1"/>
  <c r="AD38" i="8"/>
  <c r="AF38" i="8" s="1"/>
  <c r="AE38" i="8"/>
  <c r="AG38" i="8" s="1"/>
  <c r="AK38" i="8"/>
  <c r="AM38" i="8" s="1"/>
  <c r="AL38" i="8"/>
  <c r="AN38" i="8" s="1"/>
  <c r="AS38" i="8"/>
  <c r="AU38" i="8" s="1"/>
  <c r="AT38" i="8"/>
  <c r="AV38" i="8" s="1"/>
  <c r="H42" i="8"/>
  <c r="I42" i="8" s="1"/>
  <c r="K42" i="8"/>
  <c r="L42" i="8" s="1"/>
  <c r="N42" i="8"/>
  <c r="O42" i="8" s="1"/>
  <c r="Q42" i="8"/>
  <c r="R42" i="8" s="1"/>
  <c r="W42" i="8"/>
  <c r="Y42" i="8" s="1"/>
  <c r="X42" i="8"/>
  <c r="Z42" i="8" s="1"/>
  <c r="AD42" i="8"/>
  <c r="AF42" i="8" s="1"/>
  <c r="AE42" i="8"/>
  <c r="AG42" i="8" s="1"/>
  <c r="AK42" i="8"/>
  <c r="AM42" i="8" s="1"/>
  <c r="AL42" i="8"/>
  <c r="AN42" i="8" s="1"/>
  <c r="AS42" i="8"/>
  <c r="AU42" i="8" s="1"/>
  <c r="AT42" i="8"/>
  <c r="AV42" i="8" s="1"/>
  <c r="H43" i="8"/>
  <c r="I43" i="8" s="1"/>
  <c r="K43" i="8"/>
  <c r="L43" i="8" s="1"/>
  <c r="N43" i="8"/>
  <c r="O43" i="8" s="1"/>
  <c r="Q43" i="8"/>
  <c r="R43" i="8" s="1"/>
  <c r="W43" i="8"/>
  <c r="Y43" i="8" s="1"/>
  <c r="X43" i="8"/>
  <c r="Z43" i="8" s="1"/>
  <c r="AD43" i="8"/>
  <c r="AF43" i="8" s="1"/>
  <c r="AE43" i="8"/>
  <c r="AG43" i="8" s="1"/>
  <c r="AK43" i="8"/>
  <c r="AM43" i="8" s="1"/>
  <c r="AL43" i="8"/>
  <c r="AN43" i="8" s="1"/>
  <c r="AS43" i="8"/>
  <c r="AU43" i="8" s="1"/>
  <c r="AT43" i="8"/>
  <c r="AV43" i="8" s="1"/>
  <c r="H44" i="8"/>
  <c r="I44" i="8" s="1"/>
  <c r="K44" i="8"/>
  <c r="L44" i="8" s="1"/>
  <c r="N44" i="8"/>
  <c r="O44" i="8" s="1"/>
  <c r="Q44" i="8"/>
  <c r="R44" i="8" s="1"/>
  <c r="W44" i="8"/>
  <c r="Y44" i="8" s="1"/>
  <c r="X44" i="8"/>
  <c r="Z44" i="8" s="1"/>
  <c r="AD44" i="8"/>
  <c r="AF44" i="8" s="1"/>
  <c r="AE44" i="8"/>
  <c r="AG44" i="8" s="1"/>
  <c r="AK44" i="8"/>
  <c r="AM44" i="8" s="1"/>
  <c r="AL44" i="8"/>
  <c r="AN44" i="8" s="1"/>
  <c r="AS44" i="8"/>
  <c r="AU44" i="8" s="1"/>
  <c r="AT44" i="8"/>
  <c r="AV44" i="8" s="1"/>
  <c r="H45" i="8"/>
  <c r="I45" i="8" s="1"/>
  <c r="K45" i="8"/>
  <c r="L45" i="8" s="1"/>
  <c r="N45" i="8"/>
  <c r="O45" i="8" s="1"/>
  <c r="Q45" i="8"/>
  <c r="R45" i="8" s="1"/>
  <c r="W45" i="8"/>
  <c r="Y45" i="8" s="1"/>
  <c r="X45" i="8"/>
  <c r="Z45" i="8" s="1"/>
  <c r="AD45" i="8"/>
  <c r="AF45" i="8" s="1"/>
  <c r="AE45" i="8"/>
  <c r="AG45" i="8" s="1"/>
  <c r="AK45" i="8"/>
  <c r="AM45" i="8" s="1"/>
  <c r="AL45" i="8"/>
  <c r="AN45" i="8" s="1"/>
  <c r="AS45" i="8"/>
  <c r="AU45" i="8" s="1"/>
  <c r="AT45" i="8"/>
  <c r="AV45" i="8" s="1"/>
  <c r="H46" i="8"/>
  <c r="I46" i="8" s="1"/>
  <c r="K46" i="8"/>
  <c r="L46" i="8" s="1"/>
  <c r="N46" i="8"/>
  <c r="O46" i="8" s="1"/>
  <c r="Q46" i="8"/>
  <c r="R46" i="8" s="1"/>
  <c r="W46" i="8"/>
  <c r="Y46" i="8" s="1"/>
  <c r="X46" i="8"/>
  <c r="Z46" i="8" s="1"/>
  <c r="AD46" i="8"/>
  <c r="AF46" i="8" s="1"/>
  <c r="AE46" i="8"/>
  <c r="AG46" i="8" s="1"/>
  <c r="AK46" i="8"/>
  <c r="AM46" i="8" s="1"/>
  <c r="AL46" i="8"/>
  <c r="AN46" i="8" s="1"/>
  <c r="AS46" i="8"/>
  <c r="AU46" i="8" s="1"/>
  <c r="AT46" i="8"/>
  <c r="AV46" i="8" s="1"/>
  <c r="H47" i="8"/>
  <c r="I47" i="8" s="1"/>
  <c r="K47" i="8"/>
  <c r="L47" i="8" s="1"/>
  <c r="N47" i="8"/>
  <c r="O47" i="8" s="1"/>
  <c r="Q47" i="8"/>
  <c r="R47" i="8" s="1"/>
  <c r="W47" i="8"/>
  <c r="Y47" i="8" s="1"/>
  <c r="X47" i="8"/>
  <c r="Z47" i="8" s="1"/>
  <c r="AD47" i="8"/>
  <c r="AF47" i="8" s="1"/>
  <c r="AE47" i="8"/>
  <c r="AG47" i="8" s="1"/>
  <c r="AK47" i="8"/>
  <c r="AM47" i="8" s="1"/>
  <c r="AL47" i="8"/>
  <c r="AN47" i="8" s="1"/>
  <c r="AS47" i="8"/>
  <c r="AU47" i="8" s="1"/>
  <c r="AT47" i="8"/>
  <c r="AV47" i="8" s="1"/>
  <c r="H48" i="8"/>
  <c r="I48" i="8" s="1"/>
  <c r="K48" i="8"/>
  <c r="L48" i="8" s="1"/>
  <c r="N48" i="8"/>
  <c r="O48" i="8" s="1"/>
  <c r="Q48" i="8"/>
  <c r="R48" i="8" s="1"/>
  <c r="W48" i="8"/>
  <c r="Y48" i="8" s="1"/>
  <c r="X48" i="8"/>
  <c r="Z48" i="8" s="1"/>
  <c r="AD48" i="8"/>
  <c r="AF48" i="8" s="1"/>
  <c r="AE48" i="8"/>
  <c r="AG48" i="8" s="1"/>
  <c r="AK48" i="8"/>
  <c r="AM48" i="8" s="1"/>
  <c r="AL48" i="8"/>
  <c r="AN48" i="8" s="1"/>
  <c r="AS48" i="8"/>
  <c r="AU48" i="8" s="1"/>
  <c r="AT48" i="8"/>
  <c r="AV48" i="8" s="1"/>
  <c r="H49" i="8"/>
  <c r="I49" i="8" s="1"/>
  <c r="K49" i="8"/>
  <c r="L49" i="8" s="1"/>
  <c r="N49" i="8"/>
  <c r="O49" i="8" s="1"/>
  <c r="Q49" i="8"/>
  <c r="R49" i="8" s="1"/>
  <c r="W49" i="8"/>
  <c r="Y49" i="8" s="1"/>
  <c r="X49" i="8"/>
  <c r="Z49" i="8" s="1"/>
  <c r="AD49" i="8"/>
  <c r="AF49" i="8" s="1"/>
  <c r="AE49" i="8"/>
  <c r="AG49" i="8" s="1"/>
  <c r="AK49" i="8"/>
  <c r="AM49" i="8" s="1"/>
  <c r="AL49" i="8"/>
  <c r="AN49" i="8" s="1"/>
  <c r="AS49" i="8"/>
  <c r="AU49" i="8" s="1"/>
  <c r="AT49" i="8"/>
  <c r="AV49" i="8" s="1"/>
  <c r="H50" i="8"/>
  <c r="I50" i="8" s="1"/>
  <c r="K50" i="8"/>
  <c r="L50" i="8" s="1"/>
  <c r="N50" i="8"/>
  <c r="O50" i="8" s="1"/>
  <c r="Q50" i="8"/>
  <c r="R50" i="8" s="1"/>
  <c r="W50" i="8"/>
  <c r="Y50" i="8" s="1"/>
  <c r="X50" i="8"/>
  <c r="Z50" i="8" s="1"/>
  <c r="AD50" i="8"/>
  <c r="AF50" i="8" s="1"/>
  <c r="AE50" i="8"/>
  <c r="AG50" i="8" s="1"/>
  <c r="AK50" i="8"/>
  <c r="AM50" i="8" s="1"/>
  <c r="AL50" i="8"/>
  <c r="AN50" i="8" s="1"/>
  <c r="AS50" i="8"/>
  <c r="AU50" i="8" s="1"/>
  <c r="AT50" i="8"/>
  <c r="AV50" i="8" s="1"/>
  <c r="H51" i="8"/>
  <c r="I51" i="8" s="1"/>
  <c r="K51" i="8"/>
  <c r="L51" i="8" s="1"/>
  <c r="N51" i="8"/>
  <c r="O51" i="8" s="1"/>
  <c r="Q51" i="8"/>
  <c r="R51" i="8" s="1"/>
  <c r="W51" i="8"/>
  <c r="Y51" i="8" s="1"/>
  <c r="X51" i="8"/>
  <c r="Z51" i="8" s="1"/>
  <c r="AD51" i="8"/>
  <c r="AF51" i="8" s="1"/>
  <c r="AE51" i="8"/>
  <c r="AG51" i="8" s="1"/>
  <c r="AK51" i="8"/>
  <c r="AM51" i="8" s="1"/>
  <c r="AL51" i="8"/>
  <c r="AN51" i="8" s="1"/>
  <c r="AS51" i="8"/>
  <c r="AU51" i="8" s="1"/>
  <c r="AT51" i="8"/>
  <c r="AV51" i="8" s="1"/>
  <c r="H52" i="8"/>
  <c r="I52" i="8" s="1"/>
  <c r="K52" i="8"/>
  <c r="L52" i="8" s="1"/>
  <c r="N52" i="8"/>
  <c r="O52" i="8" s="1"/>
  <c r="Q52" i="8"/>
  <c r="R52" i="8" s="1"/>
  <c r="W52" i="8"/>
  <c r="Y52" i="8" s="1"/>
  <c r="X52" i="8"/>
  <c r="Z52" i="8" s="1"/>
  <c r="AD52" i="8"/>
  <c r="AF52" i="8" s="1"/>
  <c r="AE52" i="8"/>
  <c r="AG52" i="8" s="1"/>
  <c r="AK52" i="8"/>
  <c r="AM52" i="8" s="1"/>
  <c r="AL52" i="8"/>
  <c r="AN52" i="8" s="1"/>
  <c r="AS52" i="8"/>
  <c r="AU52" i="8" s="1"/>
  <c r="AT52" i="8"/>
  <c r="AV52" i="8" s="1"/>
  <c r="H53" i="8"/>
  <c r="I53" i="8" s="1"/>
  <c r="K53" i="8"/>
  <c r="L53" i="8" s="1"/>
  <c r="N53" i="8"/>
  <c r="O53" i="8" s="1"/>
  <c r="Q53" i="8"/>
  <c r="R53" i="8" s="1"/>
  <c r="W53" i="8"/>
  <c r="Y53" i="8" s="1"/>
  <c r="X53" i="8"/>
  <c r="Z53" i="8" s="1"/>
  <c r="AD53" i="8"/>
  <c r="AF53" i="8" s="1"/>
  <c r="AE53" i="8"/>
  <c r="AG53" i="8" s="1"/>
  <c r="AK53" i="8"/>
  <c r="AM53" i="8" s="1"/>
  <c r="AL53" i="8"/>
  <c r="AN53" i="8" s="1"/>
  <c r="AS53" i="8"/>
  <c r="AU53" i="8" s="1"/>
  <c r="AT53" i="8"/>
  <c r="AV53" i="8" s="1"/>
  <c r="H55" i="8"/>
  <c r="I55" i="8" s="1"/>
  <c r="K55" i="8"/>
  <c r="L55" i="8" s="1"/>
  <c r="N55" i="8"/>
  <c r="O55" i="8" s="1"/>
  <c r="Q55" i="8"/>
  <c r="R55" i="8" s="1"/>
  <c r="W55" i="8"/>
  <c r="Y55" i="8" s="1"/>
  <c r="X55" i="8"/>
  <c r="Z55" i="8" s="1"/>
  <c r="AD55" i="8"/>
  <c r="AF55" i="8" s="1"/>
  <c r="AE55" i="8"/>
  <c r="AG55" i="8" s="1"/>
  <c r="AK55" i="8"/>
  <c r="AM55" i="8" s="1"/>
  <c r="AL55" i="8"/>
  <c r="AN55" i="8" s="1"/>
  <c r="AS55" i="8"/>
  <c r="AU55" i="8" s="1"/>
  <c r="AT55" i="8"/>
  <c r="AV55" i="8" s="1"/>
  <c r="H56" i="8"/>
  <c r="I56" i="8" s="1"/>
  <c r="K56" i="8"/>
  <c r="L56" i="8" s="1"/>
  <c r="N56" i="8"/>
  <c r="O56" i="8" s="1"/>
  <c r="Q56" i="8"/>
  <c r="R56" i="8" s="1"/>
  <c r="W56" i="8"/>
  <c r="Y56" i="8" s="1"/>
  <c r="X56" i="8"/>
  <c r="Z56" i="8" s="1"/>
  <c r="AD56" i="8"/>
  <c r="AF56" i="8" s="1"/>
  <c r="AE56" i="8"/>
  <c r="AG56" i="8" s="1"/>
  <c r="AK56" i="8"/>
  <c r="AM56" i="8" s="1"/>
  <c r="AL56" i="8"/>
  <c r="AN56" i="8" s="1"/>
  <c r="AS56" i="8"/>
  <c r="AU56" i="8" s="1"/>
  <c r="AT56" i="8"/>
  <c r="AV56" i="8" s="1"/>
  <c r="H57" i="8"/>
  <c r="I57" i="8" s="1"/>
  <c r="K57" i="8"/>
  <c r="L57" i="8" s="1"/>
  <c r="N57" i="8"/>
  <c r="O57" i="8" s="1"/>
  <c r="Q57" i="8"/>
  <c r="R57" i="8" s="1"/>
  <c r="W57" i="8"/>
  <c r="Y57" i="8" s="1"/>
  <c r="X57" i="8"/>
  <c r="Z57" i="8" s="1"/>
  <c r="AD57" i="8"/>
  <c r="AF57" i="8" s="1"/>
  <c r="AE57" i="8"/>
  <c r="AG57" i="8" s="1"/>
  <c r="AK57" i="8"/>
  <c r="AM57" i="8" s="1"/>
  <c r="AL57" i="8"/>
  <c r="AN57" i="8" s="1"/>
  <c r="AS57" i="8"/>
  <c r="AU57" i="8" s="1"/>
  <c r="AT57" i="8"/>
  <c r="AV57" i="8" s="1"/>
  <c r="H58" i="8"/>
  <c r="I58" i="8" s="1"/>
  <c r="K58" i="8"/>
  <c r="L58" i="8" s="1"/>
  <c r="N58" i="8"/>
  <c r="O58" i="8" s="1"/>
  <c r="Q58" i="8"/>
  <c r="R58" i="8" s="1"/>
  <c r="W58" i="8"/>
  <c r="Y58" i="8" s="1"/>
  <c r="X58" i="8"/>
  <c r="Z58" i="8" s="1"/>
  <c r="AD58" i="8"/>
  <c r="AF58" i="8" s="1"/>
  <c r="AE58" i="8"/>
  <c r="AG58" i="8" s="1"/>
  <c r="AK58" i="8"/>
  <c r="AM58" i="8" s="1"/>
  <c r="AL58" i="8"/>
  <c r="AN58" i="8" s="1"/>
  <c r="AS58" i="8"/>
  <c r="AU58" i="8" s="1"/>
  <c r="AT58" i="8"/>
  <c r="AV58" i="8" s="1"/>
  <c r="H59" i="8"/>
  <c r="I59" i="8" s="1"/>
  <c r="K59" i="8"/>
  <c r="L59" i="8" s="1"/>
  <c r="N59" i="8"/>
  <c r="O59" i="8" s="1"/>
  <c r="Q59" i="8"/>
  <c r="R59" i="8" s="1"/>
  <c r="W59" i="8"/>
  <c r="Y59" i="8" s="1"/>
  <c r="X59" i="8"/>
  <c r="Z59" i="8" s="1"/>
  <c r="AD59" i="8"/>
  <c r="AF59" i="8" s="1"/>
  <c r="AE59" i="8"/>
  <c r="AG59" i="8" s="1"/>
  <c r="AK59" i="8"/>
  <c r="AM59" i="8" s="1"/>
  <c r="AL59" i="8"/>
  <c r="AN59" i="8" s="1"/>
  <c r="AS59" i="8"/>
  <c r="AU59" i="8" s="1"/>
  <c r="AT59" i="8"/>
  <c r="AV59" i="8" s="1"/>
  <c r="H60" i="8"/>
  <c r="I60" i="8" s="1"/>
  <c r="K60" i="8"/>
  <c r="L60" i="8" s="1"/>
  <c r="N60" i="8"/>
  <c r="O60" i="8" s="1"/>
  <c r="Q60" i="8"/>
  <c r="R60" i="8" s="1"/>
  <c r="W60" i="8"/>
  <c r="Y60" i="8" s="1"/>
  <c r="X60" i="8"/>
  <c r="Z60" i="8" s="1"/>
  <c r="AD60" i="8"/>
  <c r="AF60" i="8" s="1"/>
  <c r="AE60" i="8"/>
  <c r="AG60" i="8" s="1"/>
  <c r="AK60" i="8"/>
  <c r="AM60" i="8" s="1"/>
  <c r="AL60" i="8"/>
  <c r="AN60" i="8" s="1"/>
  <c r="AS60" i="8"/>
  <c r="AU60" i="8" s="1"/>
  <c r="AT60" i="8"/>
  <c r="AV60" i="8" s="1"/>
  <c r="H61" i="8"/>
  <c r="I61" i="8" s="1"/>
  <c r="K61" i="8"/>
  <c r="L61" i="8" s="1"/>
  <c r="N61" i="8"/>
  <c r="O61" i="8" s="1"/>
  <c r="Q61" i="8"/>
  <c r="R61" i="8" s="1"/>
  <c r="W61" i="8"/>
  <c r="Y61" i="8" s="1"/>
  <c r="X61" i="8"/>
  <c r="Z61" i="8" s="1"/>
  <c r="AD61" i="8"/>
  <c r="AF61" i="8" s="1"/>
  <c r="AE61" i="8"/>
  <c r="AG61" i="8" s="1"/>
  <c r="AK61" i="8"/>
  <c r="AM61" i="8" s="1"/>
  <c r="AL61" i="8"/>
  <c r="AN61" i="8" s="1"/>
  <c r="AS61" i="8"/>
  <c r="AU61" i="8" s="1"/>
  <c r="AT61" i="8"/>
  <c r="AV61" i="8" s="1"/>
  <c r="H62" i="8"/>
  <c r="I62" i="8" s="1"/>
  <c r="K62" i="8"/>
  <c r="L62" i="8" s="1"/>
  <c r="N62" i="8"/>
  <c r="O62" i="8" s="1"/>
  <c r="Q62" i="8"/>
  <c r="R62" i="8" s="1"/>
  <c r="W62" i="8"/>
  <c r="Y62" i="8" s="1"/>
  <c r="X62" i="8"/>
  <c r="Z62" i="8" s="1"/>
  <c r="AD62" i="8"/>
  <c r="AF62" i="8" s="1"/>
  <c r="AE62" i="8"/>
  <c r="AG62" i="8" s="1"/>
  <c r="AK62" i="8"/>
  <c r="AM62" i="8" s="1"/>
  <c r="AL62" i="8"/>
  <c r="AN62" i="8" s="1"/>
  <c r="AS62" i="8"/>
  <c r="AU62" i="8" s="1"/>
  <c r="AT62" i="8"/>
  <c r="AV62" i="8" s="1"/>
  <c r="H63" i="8"/>
  <c r="I63" i="8" s="1"/>
  <c r="K63" i="8"/>
  <c r="L63" i="8" s="1"/>
  <c r="N63" i="8"/>
  <c r="O63" i="8" s="1"/>
  <c r="Q63" i="8"/>
  <c r="R63" i="8" s="1"/>
  <c r="W63" i="8"/>
  <c r="Y63" i="8" s="1"/>
  <c r="X63" i="8"/>
  <c r="Z63" i="8" s="1"/>
  <c r="AD63" i="8"/>
  <c r="AF63" i="8" s="1"/>
  <c r="AE63" i="8"/>
  <c r="AG63" i="8" s="1"/>
  <c r="AK63" i="8"/>
  <c r="AM63" i="8" s="1"/>
  <c r="AL63" i="8"/>
  <c r="AN63" i="8" s="1"/>
  <c r="AS63" i="8"/>
  <c r="AU63" i="8" s="1"/>
  <c r="AT63" i="8"/>
  <c r="AV63" i="8" s="1"/>
  <c r="H64" i="8"/>
  <c r="I64" i="8" s="1"/>
  <c r="K64" i="8"/>
  <c r="L64" i="8" s="1"/>
  <c r="N64" i="8"/>
  <c r="O64" i="8" s="1"/>
  <c r="Q64" i="8"/>
  <c r="R64" i="8" s="1"/>
  <c r="W64" i="8"/>
  <c r="Y64" i="8" s="1"/>
  <c r="X64" i="8"/>
  <c r="Z64" i="8" s="1"/>
  <c r="AD64" i="8"/>
  <c r="AF64" i="8" s="1"/>
  <c r="AE64" i="8"/>
  <c r="AG64" i="8" s="1"/>
  <c r="AK64" i="8"/>
  <c r="AM64" i="8" s="1"/>
  <c r="AL64" i="8"/>
  <c r="AN64" i="8" s="1"/>
  <c r="AS64" i="8"/>
  <c r="AU64" i="8" s="1"/>
  <c r="AT64" i="8"/>
  <c r="AV64" i="8" s="1"/>
  <c r="H65" i="8"/>
  <c r="I65" i="8" s="1"/>
  <c r="K65" i="8"/>
  <c r="L65" i="8" s="1"/>
  <c r="N65" i="8"/>
  <c r="O65" i="8" s="1"/>
  <c r="Q65" i="8"/>
  <c r="R65" i="8" s="1"/>
  <c r="W65" i="8"/>
  <c r="Y65" i="8" s="1"/>
  <c r="X65" i="8"/>
  <c r="Z65" i="8" s="1"/>
  <c r="AD65" i="8"/>
  <c r="AF65" i="8" s="1"/>
  <c r="AE65" i="8"/>
  <c r="AG65" i="8" s="1"/>
  <c r="AK65" i="8"/>
  <c r="AM65" i="8" s="1"/>
  <c r="AL65" i="8"/>
  <c r="AN65" i="8" s="1"/>
  <c r="AS65" i="8"/>
  <c r="AU65" i="8" s="1"/>
  <c r="AT65" i="8"/>
  <c r="AV65" i="8" s="1"/>
  <c r="H66" i="8"/>
  <c r="I66" i="8" s="1"/>
  <c r="K66" i="8"/>
  <c r="L66" i="8" s="1"/>
  <c r="N66" i="8"/>
  <c r="O66" i="8" s="1"/>
  <c r="Q66" i="8"/>
  <c r="R66" i="8" s="1"/>
  <c r="W66" i="8"/>
  <c r="Y66" i="8" s="1"/>
  <c r="X66" i="8"/>
  <c r="Z66" i="8" s="1"/>
  <c r="AD66" i="8"/>
  <c r="AF66" i="8" s="1"/>
  <c r="AE66" i="8"/>
  <c r="AG66" i="8" s="1"/>
  <c r="AK66" i="8"/>
  <c r="AM66" i="8" s="1"/>
  <c r="AL66" i="8"/>
  <c r="AN66" i="8" s="1"/>
  <c r="AS66" i="8"/>
  <c r="AU66" i="8" s="1"/>
  <c r="AT66" i="8"/>
  <c r="AV66" i="8" s="1"/>
  <c r="H67" i="8"/>
  <c r="I67" i="8" s="1"/>
  <c r="K67" i="8"/>
  <c r="L67" i="8" s="1"/>
  <c r="N67" i="8"/>
  <c r="O67" i="8" s="1"/>
  <c r="Q67" i="8"/>
  <c r="R67" i="8" s="1"/>
  <c r="W67" i="8"/>
  <c r="Y67" i="8" s="1"/>
  <c r="X67" i="8"/>
  <c r="Z67" i="8" s="1"/>
  <c r="AD67" i="8"/>
  <c r="AF67" i="8" s="1"/>
  <c r="AE67" i="8"/>
  <c r="AG67" i="8" s="1"/>
  <c r="AK67" i="8"/>
  <c r="AM67" i="8" s="1"/>
  <c r="AL67" i="8"/>
  <c r="AN67" i="8" s="1"/>
  <c r="AS67" i="8"/>
  <c r="AU67" i="8" s="1"/>
  <c r="AT67" i="8"/>
  <c r="AV67" i="8" s="1"/>
  <c r="H68" i="8"/>
  <c r="I68" i="8" s="1"/>
  <c r="K68" i="8"/>
  <c r="L68" i="8" s="1"/>
  <c r="N68" i="8"/>
  <c r="O68" i="8" s="1"/>
  <c r="Q68" i="8"/>
  <c r="R68" i="8" s="1"/>
  <c r="W68" i="8"/>
  <c r="Y68" i="8" s="1"/>
  <c r="X68" i="8"/>
  <c r="Z68" i="8" s="1"/>
  <c r="AD68" i="8"/>
  <c r="AF68" i="8" s="1"/>
  <c r="AE68" i="8"/>
  <c r="AG68" i="8" s="1"/>
  <c r="AK68" i="8"/>
  <c r="AM68" i="8" s="1"/>
  <c r="AL68" i="8"/>
  <c r="AN68" i="8" s="1"/>
  <c r="AS68" i="8"/>
  <c r="AU68" i="8" s="1"/>
  <c r="AT68" i="8"/>
  <c r="AV68" i="8" s="1"/>
  <c r="H69" i="8"/>
  <c r="I69" i="8" s="1"/>
  <c r="K69" i="8"/>
  <c r="L69" i="8" s="1"/>
  <c r="N69" i="8"/>
  <c r="O69" i="8" s="1"/>
  <c r="Q69" i="8"/>
  <c r="R69" i="8" s="1"/>
  <c r="W69" i="8"/>
  <c r="Y69" i="8" s="1"/>
  <c r="X69" i="8"/>
  <c r="Z69" i="8" s="1"/>
  <c r="AD69" i="8"/>
  <c r="AF69" i="8" s="1"/>
  <c r="AE69" i="8"/>
  <c r="AG69" i="8" s="1"/>
  <c r="AK69" i="8"/>
  <c r="AM69" i="8" s="1"/>
  <c r="AL69" i="8"/>
  <c r="AN69" i="8" s="1"/>
  <c r="AS69" i="8"/>
  <c r="AU69" i="8" s="1"/>
  <c r="AT69" i="8"/>
  <c r="AV69" i="8" s="1"/>
  <c r="H70" i="8"/>
  <c r="I70" i="8" s="1"/>
  <c r="K70" i="8"/>
  <c r="L70" i="8" s="1"/>
  <c r="N70" i="8"/>
  <c r="O70" i="8" s="1"/>
  <c r="Q70" i="8"/>
  <c r="R70" i="8" s="1"/>
  <c r="W70" i="8"/>
  <c r="Y70" i="8" s="1"/>
  <c r="X70" i="8"/>
  <c r="Z70" i="8" s="1"/>
  <c r="AD70" i="8"/>
  <c r="AF70" i="8" s="1"/>
  <c r="AE70" i="8"/>
  <c r="AG70" i="8" s="1"/>
  <c r="AK70" i="8"/>
  <c r="AM70" i="8" s="1"/>
  <c r="AL70" i="8"/>
  <c r="AN70" i="8" s="1"/>
  <c r="AS70" i="8"/>
  <c r="AU70" i="8" s="1"/>
  <c r="AT70" i="8"/>
  <c r="AV70" i="8" s="1"/>
  <c r="H71" i="8"/>
  <c r="K71" i="8"/>
  <c r="L71" i="8" s="1"/>
  <c r="N71" i="8"/>
  <c r="O71" i="8" s="1"/>
  <c r="Q71" i="8"/>
  <c r="R71" i="8" s="1"/>
  <c r="W71" i="8"/>
  <c r="Y71" i="8" s="1"/>
  <c r="X71" i="8"/>
  <c r="Z71" i="8" s="1"/>
  <c r="AD71" i="8"/>
  <c r="AF71" i="8" s="1"/>
  <c r="AE71" i="8"/>
  <c r="AG71" i="8" s="1"/>
  <c r="AK71" i="8"/>
  <c r="AM71" i="8" s="1"/>
  <c r="AL71" i="8"/>
  <c r="AN71" i="8" s="1"/>
  <c r="AS71" i="8"/>
  <c r="AU71" i="8" s="1"/>
  <c r="AT71" i="8"/>
  <c r="AV71" i="8" s="1"/>
  <c r="H72" i="8"/>
  <c r="K72" i="8"/>
  <c r="L72" i="8" s="1"/>
  <c r="N72" i="8"/>
  <c r="O72" i="8" s="1"/>
  <c r="Q72" i="8"/>
  <c r="R72" i="8" s="1"/>
  <c r="W72" i="8"/>
  <c r="Y72" i="8" s="1"/>
  <c r="X72" i="8"/>
  <c r="Z72" i="8" s="1"/>
  <c r="AD72" i="8"/>
  <c r="AF72" i="8" s="1"/>
  <c r="AE72" i="8"/>
  <c r="AG72" i="8" s="1"/>
  <c r="AK72" i="8"/>
  <c r="AM72" i="8" s="1"/>
  <c r="AL72" i="8"/>
  <c r="AN72" i="8" s="1"/>
  <c r="AS72" i="8"/>
  <c r="AU72" i="8" s="1"/>
  <c r="AT72" i="8"/>
  <c r="AV72" i="8" s="1"/>
  <c r="H74" i="8"/>
  <c r="I74" i="8" s="1"/>
  <c r="K74" i="8"/>
  <c r="L74" i="8" s="1"/>
  <c r="N74" i="8"/>
  <c r="O74" i="8" s="1"/>
  <c r="Q74" i="8"/>
  <c r="R74" i="8" s="1"/>
  <c r="W74" i="8"/>
  <c r="Y74" i="8" s="1"/>
  <c r="X74" i="8"/>
  <c r="Z74" i="8" s="1"/>
  <c r="AD74" i="8"/>
  <c r="AF74" i="8" s="1"/>
  <c r="AE74" i="8"/>
  <c r="AG74" i="8" s="1"/>
  <c r="AK74" i="8"/>
  <c r="AM74" i="8" s="1"/>
  <c r="AL74" i="8"/>
  <c r="AN74" i="8" s="1"/>
  <c r="AS74" i="8"/>
  <c r="AU74" i="8" s="1"/>
  <c r="AT74" i="8"/>
  <c r="AV74" i="8" s="1"/>
  <c r="H75" i="8"/>
  <c r="I75" i="8" s="1"/>
  <c r="K75" i="8"/>
  <c r="L75" i="8" s="1"/>
  <c r="N75" i="8"/>
  <c r="O75" i="8" s="1"/>
  <c r="Q75" i="8"/>
  <c r="R75" i="8" s="1"/>
  <c r="W75" i="8"/>
  <c r="Y75" i="8" s="1"/>
  <c r="X75" i="8"/>
  <c r="Z75" i="8" s="1"/>
  <c r="AD75" i="8"/>
  <c r="AF75" i="8" s="1"/>
  <c r="AE75" i="8"/>
  <c r="AG75" i="8" s="1"/>
  <c r="AK75" i="8"/>
  <c r="AM75" i="8" s="1"/>
  <c r="AL75" i="8"/>
  <c r="AN75" i="8" s="1"/>
  <c r="AS75" i="8"/>
  <c r="AU75" i="8" s="1"/>
  <c r="AT75" i="8"/>
  <c r="AV75" i="8" s="1"/>
  <c r="H76" i="8"/>
  <c r="I76" i="8" s="1"/>
  <c r="K76" i="8"/>
  <c r="L76" i="8" s="1"/>
  <c r="N76" i="8"/>
  <c r="O76" i="8" s="1"/>
  <c r="Q76" i="8"/>
  <c r="R76" i="8" s="1"/>
  <c r="W76" i="8"/>
  <c r="Y76" i="8" s="1"/>
  <c r="X76" i="8"/>
  <c r="Z76" i="8" s="1"/>
  <c r="AD76" i="8"/>
  <c r="AF76" i="8" s="1"/>
  <c r="AE76" i="8"/>
  <c r="AG76" i="8" s="1"/>
  <c r="AK76" i="8"/>
  <c r="AM76" i="8" s="1"/>
  <c r="AL76" i="8"/>
  <c r="AN76" i="8" s="1"/>
  <c r="AS76" i="8"/>
  <c r="AU76" i="8" s="1"/>
  <c r="AT76" i="8"/>
  <c r="AV76" i="8" s="1"/>
  <c r="H77" i="8"/>
  <c r="I77" i="8" s="1"/>
  <c r="K77" i="8"/>
  <c r="L77" i="8" s="1"/>
  <c r="N77" i="8"/>
  <c r="O77" i="8" s="1"/>
  <c r="Q77" i="8"/>
  <c r="R77" i="8" s="1"/>
  <c r="W77" i="8"/>
  <c r="Y77" i="8" s="1"/>
  <c r="X77" i="8"/>
  <c r="Z77" i="8" s="1"/>
  <c r="AD77" i="8"/>
  <c r="AF77" i="8" s="1"/>
  <c r="AE77" i="8"/>
  <c r="AG77" i="8" s="1"/>
  <c r="AK77" i="8"/>
  <c r="AM77" i="8" s="1"/>
  <c r="AL77" i="8"/>
  <c r="AN77" i="8" s="1"/>
  <c r="AS77" i="8"/>
  <c r="AU77" i="8" s="1"/>
  <c r="AT77" i="8"/>
  <c r="AV77" i="8" s="1"/>
  <c r="H78" i="8"/>
  <c r="I78" i="8" s="1"/>
  <c r="K78" i="8"/>
  <c r="L78" i="8" s="1"/>
  <c r="N78" i="8"/>
  <c r="O78" i="8" s="1"/>
  <c r="Q78" i="8"/>
  <c r="R78" i="8" s="1"/>
  <c r="W78" i="8"/>
  <c r="Y78" i="8" s="1"/>
  <c r="X78" i="8"/>
  <c r="Z78" i="8" s="1"/>
  <c r="AD78" i="8"/>
  <c r="AF78" i="8" s="1"/>
  <c r="AE78" i="8"/>
  <c r="AG78" i="8" s="1"/>
  <c r="AK78" i="8"/>
  <c r="AM78" i="8" s="1"/>
  <c r="AL78" i="8"/>
  <c r="AN78" i="8" s="1"/>
  <c r="AS78" i="8"/>
  <c r="AU78" i="8" s="1"/>
  <c r="AT78" i="8"/>
  <c r="AV78" i="8" s="1"/>
  <c r="H79" i="8"/>
  <c r="I79" i="8" s="1"/>
  <c r="K79" i="8"/>
  <c r="L79" i="8" s="1"/>
  <c r="N79" i="8"/>
  <c r="O79" i="8" s="1"/>
  <c r="Q79" i="8"/>
  <c r="R79" i="8" s="1"/>
  <c r="W79" i="8"/>
  <c r="Y79" i="8" s="1"/>
  <c r="X79" i="8"/>
  <c r="Z79" i="8" s="1"/>
  <c r="AD79" i="8"/>
  <c r="AF79" i="8" s="1"/>
  <c r="AE79" i="8"/>
  <c r="AG79" i="8" s="1"/>
  <c r="AK79" i="8"/>
  <c r="AM79" i="8" s="1"/>
  <c r="AL79" i="8"/>
  <c r="AN79" i="8" s="1"/>
  <c r="AS79" i="8"/>
  <c r="AU79" i="8" s="1"/>
  <c r="AT79" i="8"/>
  <c r="AV79" i="8" s="1"/>
  <c r="H80" i="8"/>
  <c r="I80" i="8" s="1"/>
  <c r="K80" i="8"/>
  <c r="L80" i="8" s="1"/>
  <c r="N80" i="8"/>
  <c r="O80" i="8" s="1"/>
  <c r="Q80" i="8"/>
  <c r="R80" i="8" s="1"/>
  <c r="W80" i="8"/>
  <c r="Y80" i="8" s="1"/>
  <c r="X80" i="8"/>
  <c r="Z80" i="8" s="1"/>
  <c r="AD80" i="8"/>
  <c r="AF80" i="8" s="1"/>
  <c r="AE80" i="8"/>
  <c r="AG80" i="8" s="1"/>
  <c r="AK80" i="8"/>
  <c r="AM80" i="8" s="1"/>
  <c r="AL80" i="8"/>
  <c r="AN80" i="8" s="1"/>
  <c r="AS80" i="8"/>
  <c r="AU80" i="8" s="1"/>
  <c r="AT80" i="8"/>
  <c r="AV80" i="8" s="1"/>
  <c r="H81" i="8"/>
  <c r="I81" i="8" s="1"/>
  <c r="K81" i="8"/>
  <c r="L81" i="8" s="1"/>
  <c r="N81" i="8"/>
  <c r="O81" i="8" s="1"/>
  <c r="Q81" i="8"/>
  <c r="R81" i="8" s="1"/>
  <c r="W81" i="8"/>
  <c r="Y81" i="8" s="1"/>
  <c r="X81" i="8"/>
  <c r="Z81" i="8" s="1"/>
  <c r="AD81" i="8"/>
  <c r="AF81" i="8" s="1"/>
  <c r="AE81" i="8"/>
  <c r="AG81" i="8" s="1"/>
  <c r="AK81" i="8"/>
  <c r="AM81" i="8" s="1"/>
  <c r="AL81" i="8"/>
  <c r="AN81" i="8" s="1"/>
  <c r="AS81" i="8"/>
  <c r="AU81" i="8" s="1"/>
  <c r="AT81" i="8"/>
  <c r="AV81" i="8" s="1"/>
  <c r="H82" i="8"/>
  <c r="I82" i="8" s="1"/>
  <c r="K82" i="8"/>
  <c r="L82" i="8" s="1"/>
  <c r="N82" i="8"/>
  <c r="O82" i="8" s="1"/>
  <c r="Q82" i="8"/>
  <c r="R82" i="8" s="1"/>
  <c r="W82" i="8"/>
  <c r="Y82" i="8" s="1"/>
  <c r="X82" i="8"/>
  <c r="Z82" i="8" s="1"/>
  <c r="AD82" i="8"/>
  <c r="AF82" i="8" s="1"/>
  <c r="AE82" i="8"/>
  <c r="AG82" i="8" s="1"/>
  <c r="AK82" i="8"/>
  <c r="AM82" i="8" s="1"/>
  <c r="AL82" i="8"/>
  <c r="AN82" i="8" s="1"/>
  <c r="AS82" i="8"/>
  <c r="AU82" i="8" s="1"/>
  <c r="AT82" i="8"/>
  <c r="AV82" i="8" s="1"/>
  <c r="H83" i="8"/>
  <c r="I83" i="8" s="1"/>
  <c r="K83" i="8"/>
  <c r="L83" i="8" s="1"/>
  <c r="N83" i="8"/>
  <c r="O83" i="8" s="1"/>
  <c r="Q83" i="8"/>
  <c r="R83" i="8" s="1"/>
  <c r="W83" i="8"/>
  <c r="Y83" i="8" s="1"/>
  <c r="X83" i="8"/>
  <c r="Z83" i="8" s="1"/>
  <c r="AD83" i="8"/>
  <c r="AF83" i="8" s="1"/>
  <c r="AE83" i="8"/>
  <c r="AG83" i="8" s="1"/>
  <c r="AK83" i="8"/>
  <c r="AM83" i="8" s="1"/>
  <c r="AL83" i="8"/>
  <c r="AN83" i="8" s="1"/>
  <c r="AS83" i="8"/>
  <c r="AU83" i="8" s="1"/>
  <c r="AT83" i="8"/>
  <c r="AV83" i="8" s="1"/>
  <c r="H84" i="8"/>
  <c r="I84" i="8" s="1"/>
  <c r="K84" i="8"/>
  <c r="L84" i="8" s="1"/>
  <c r="N84" i="8"/>
  <c r="O84" i="8" s="1"/>
  <c r="Q84" i="8"/>
  <c r="R84" i="8" s="1"/>
  <c r="W84" i="8"/>
  <c r="Y84" i="8" s="1"/>
  <c r="X84" i="8"/>
  <c r="Z84" i="8" s="1"/>
  <c r="AD84" i="8"/>
  <c r="AF84" i="8" s="1"/>
  <c r="AE84" i="8"/>
  <c r="AG84" i="8" s="1"/>
  <c r="AK84" i="8"/>
  <c r="AM84" i="8" s="1"/>
  <c r="AL84" i="8"/>
  <c r="AN84" i="8" s="1"/>
  <c r="AS84" i="8"/>
  <c r="AU84" i="8" s="1"/>
  <c r="AT84" i="8"/>
  <c r="AV84" i="8" s="1"/>
  <c r="H85" i="8"/>
  <c r="K85" i="8"/>
  <c r="L85" i="8" s="1"/>
  <c r="N85" i="8"/>
  <c r="O85" i="8" s="1"/>
  <c r="Q85" i="8"/>
  <c r="R85" i="8" s="1"/>
  <c r="W85" i="8"/>
  <c r="Y85" i="8" s="1"/>
  <c r="X85" i="8"/>
  <c r="Z85" i="8" s="1"/>
  <c r="AD85" i="8"/>
  <c r="AF85" i="8" s="1"/>
  <c r="AE85" i="8"/>
  <c r="AG85" i="8" s="1"/>
  <c r="AK85" i="8"/>
  <c r="AM85" i="8" s="1"/>
  <c r="AL85" i="8"/>
  <c r="AN85" i="8" s="1"/>
  <c r="AS85" i="8"/>
  <c r="AU85" i="8" s="1"/>
  <c r="AT85" i="8"/>
  <c r="AV85" i="8" s="1"/>
  <c r="H86" i="8"/>
  <c r="I86" i="8" s="1"/>
  <c r="K86" i="8"/>
  <c r="L86" i="8" s="1"/>
  <c r="N86" i="8"/>
  <c r="O86" i="8" s="1"/>
  <c r="Q86" i="8"/>
  <c r="R86" i="8" s="1"/>
  <c r="W86" i="8"/>
  <c r="Y86" i="8" s="1"/>
  <c r="X86" i="8"/>
  <c r="Z86" i="8" s="1"/>
  <c r="AD86" i="8"/>
  <c r="AF86" i="8" s="1"/>
  <c r="AE86" i="8"/>
  <c r="AG86" i="8" s="1"/>
  <c r="AK86" i="8"/>
  <c r="AM86" i="8" s="1"/>
  <c r="AL86" i="8"/>
  <c r="AN86" i="8" s="1"/>
  <c r="AS86" i="8"/>
  <c r="AU86" i="8" s="1"/>
  <c r="AT86" i="8"/>
  <c r="AV86" i="8" s="1"/>
  <c r="H87" i="8"/>
  <c r="I87" i="8" s="1"/>
  <c r="K87" i="8"/>
  <c r="L87" i="8" s="1"/>
  <c r="N87" i="8"/>
  <c r="O87" i="8" s="1"/>
  <c r="Q87" i="8"/>
  <c r="R87" i="8" s="1"/>
  <c r="W87" i="8"/>
  <c r="Y87" i="8" s="1"/>
  <c r="X87" i="8"/>
  <c r="Z87" i="8" s="1"/>
  <c r="AD87" i="8"/>
  <c r="AF87" i="8" s="1"/>
  <c r="AE87" i="8"/>
  <c r="AG87" i="8" s="1"/>
  <c r="AK87" i="8"/>
  <c r="AM87" i="8" s="1"/>
  <c r="AL87" i="8"/>
  <c r="AN87" i="8" s="1"/>
  <c r="AS87" i="8"/>
  <c r="AU87" i="8" s="1"/>
  <c r="AT87" i="8"/>
  <c r="AV87" i="8" s="1"/>
  <c r="H88" i="8"/>
  <c r="I88" i="8" s="1"/>
  <c r="K88" i="8"/>
  <c r="L88" i="8" s="1"/>
  <c r="N88" i="8"/>
  <c r="O88" i="8" s="1"/>
  <c r="Q88" i="8"/>
  <c r="R88" i="8" s="1"/>
  <c r="W88" i="8"/>
  <c r="Y88" i="8" s="1"/>
  <c r="X88" i="8"/>
  <c r="Z88" i="8" s="1"/>
  <c r="AD88" i="8"/>
  <c r="AF88" i="8" s="1"/>
  <c r="AE88" i="8"/>
  <c r="AG88" i="8" s="1"/>
  <c r="AK88" i="8"/>
  <c r="AM88" i="8" s="1"/>
  <c r="AL88" i="8"/>
  <c r="AN88" i="8" s="1"/>
  <c r="AS88" i="8"/>
  <c r="AU88" i="8" s="1"/>
  <c r="AT88" i="8"/>
  <c r="AV88" i="8" s="1"/>
  <c r="H89" i="8"/>
  <c r="I89" i="8" s="1"/>
  <c r="K89" i="8"/>
  <c r="L89" i="8" s="1"/>
  <c r="N89" i="8"/>
  <c r="O89" i="8" s="1"/>
  <c r="Q89" i="8"/>
  <c r="R89" i="8" s="1"/>
  <c r="W89" i="8"/>
  <c r="Y89" i="8" s="1"/>
  <c r="X89" i="8"/>
  <c r="Z89" i="8" s="1"/>
  <c r="AD89" i="8"/>
  <c r="AF89" i="8" s="1"/>
  <c r="AE89" i="8"/>
  <c r="AG89" i="8" s="1"/>
  <c r="AK89" i="8"/>
  <c r="AM89" i="8" s="1"/>
  <c r="AL89" i="8"/>
  <c r="AN89" i="8" s="1"/>
  <c r="AS89" i="8"/>
  <c r="AU89" i="8" s="1"/>
  <c r="AT89" i="8"/>
  <c r="AV89" i="8" s="1"/>
  <c r="H91" i="8"/>
  <c r="I91" i="8" s="1"/>
  <c r="K91" i="8"/>
  <c r="L91" i="8" s="1"/>
  <c r="N91" i="8"/>
  <c r="O91" i="8" s="1"/>
  <c r="Q91" i="8"/>
  <c r="R91" i="8" s="1"/>
  <c r="W91" i="8"/>
  <c r="Y91" i="8" s="1"/>
  <c r="X91" i="8"/>
  <c r="Z91" i="8" s="1"/>
  <c r="AD91" i="8"/>
  <c r="AF91" i="8" s="1"/>
  <c r="AE91" i="8"/>
  <c r="AG91" i="8" s="1"/>
  <c r="AK91" i="8"/>
  <c r="AM91" i="8" s="1"/>
  <c r="AL91" i="8"/>
  <c r="AN91" i="8" s="1"/>
  <c r="AS91" i="8"/>
  <c r="AU91" i="8" s="1"/>
  <c r="AT91" i="8"/>
  <c r="AV91" i="8" s="1"/>
  <c r="H92" i="8"/>
  <c r="I92" i="8" s="1"/>
  <c r="K92" i="8"/>
  <c r="L92" i="8" s="1"/>
  <c r="N92" i="8"/>
  <c r="O92" i="8" s="1"/>
  <c r="Q92" i="8"/>
  <c r="R92" i="8" s="1"/>
  <c r="W92" i="8"/>
  <c r="Y92" i="8" s="1"/>
  <c r="X92" i="8"/>
  <c r="Z92" i="8" s="1"/>
  <c r="AD92" i="8"/>
  <c r="AF92" i="8" s="1"/>
  <c r="AE92" i="8"/>
  <c r="AG92" i="8" s="1"/>
  <c r="AK92" i="8"/>
  <c r="AM92" i="8" s="1"/>
  <c r="AL92" i="8"/>
  <c r="AN92" i="8" s="1"/>
  <c r="AS92" i="8"/>
  <c r="AU92" i="8" s="1"/>
  <c r="AT92" i="8"/>
  <c r="AV92" i="8" s="1"/>
  <c r="H93" i="8"/>
  <c r="I93" i="8" s="1"/>
  <c r="K93" i="8"/>
  <c r="L93" i="8" s="1"/>
  <c r="N93" i="8"/>
  <c r="O93" i="8" s="1"/>
  <c r="Q93" i="8"/>
  <c r="R93" i="8" s="1"/>
  <c r="W93" i="8"/>
  <c r="Y93" i="8" s="1"/>
  <c r="X93" i="8"/>
  <c r="Z93" i="8" s="1"/>
  <c r="AD93" i="8"/>
  <c r="AF93" i="8" s="1"/>
  <c r="AE93" i="8"/>
  <c r="AG93" i="8" s="1"/>
  <c r="AK93" i="8"/>
  <c r="AM93" i="8" s="1"/>
  <c r="AL93" i="8"/>
  <c r="AN93" i="8" s="1"/>
  <c r="AS93" i="8"/>
  <c r="AU93" i="8" s="1"/>
  <c r="AT93" i="8"/>
  <c r="AV93" i="8" s="1"/>
  <c r="H94" i="8"/>
  <c r="I94" i="8" s="1"/>
  <c r="K94" i="8"/>
  <c r="L94" i="8" s="1"/>
  <c r="N94" i="8"/>
  <c r="O94" i="8" s="1"/>
  <c r="Q94" i="8"/>
  <c r="R94" i="8" s="1"/>
  <c r="W94" i="8"/>
  <c r="Y94" i="8" s="1"/>
  <c r="X94" i="8"/>
  <c r="Z94" i="8" s="1"/>
  <c r="AD94" i="8"/>
  <c r="AF94" i="8" s="1"/>
  <c r="AE94" i="8"/>
  <c r="AG94" i="8" s="1"/>
  <c r="AK94" i="8"/>
  <c r="AM94" i="8" s="1"/>
  <c r="AL94" i="8"/>
  <c r="AN94" i="8" s="1"/>
  <c r="AS94" i="8"/>
  <c r="AU94" i="8" s="1"/>
  <c r="AT94" i="8"/>
  <c r="AV94" i="8" s="1"/>
  <c r="H95" i="8"/>
  <c r="I95" i="8" s="1"/>
  <c r="K95" i="8"/>
  <c r="L95" i="8" s="1"/>
  <c r="N95" i="8"/>
  <c r="O95" i="8" s="1"/>
  <c r="Q95" i="8"/>
  <c r="R95" i="8" s="1"/>
  <c r="W95" i="8"/>
  <c r="Y95" i="8" s="1"/>
  <c r="X95" i="8"/>
  <c r="Z95" i="8" s="1"/>
  <c r="AD95" i="8"/>
  <c r="AF95" i="8" s="1"/>
  <c r="AE95" i="8"/>
  <c r="AG95" i="8" s="1"/>
  <c r="AK95" i="8"/>
  <c r="AM95" i="8" s="1"/>
  <c r="AL95" i="8"/>
  <c r="AN95" i="8" s="1"/>
  <c r="AS95" i="8"/>
  <c r="AU95" i="8" s="1"/>
  <c r="AT95" i="8"/>
  <c r="AV95" i="8" s="1"/>
  <c r="H96" i="8"/>
  <c r="I96" i="8" s="1"/>
  <c r="K96" i="8"/>
  <c r="L96" i="8" s="1"/>
  <c r="N96" i="8"/>
  <c r="O96" i="8" s="1"/>
  <c r="Q96" i="8"/>
  <c r="R96" i="8"/>
  <c r="W96" i="8"/>
  <c r="Y96" i="8" s="1"/>
  <c r="X96" i="8"/>
  <c r="Z96" i="8" s="1"/>
  <c r="AD96" i="8"/>
  <c r="AF96" i="8" s="1"/>
  <c r="AE96" i="8"/>
  <c r="AG96" i="8" s="1"/>
  <c r="AK96" i="8"/>
  <c r="AM96" i="8" s="1"/>
  <c r="AL96" i="8"/>
  <c r="AN96" i="8" s="1"/>
  <c r="AS96" i="8"/>
  <c r="AU96" i="8" s="1"/>
  <c r="AT96" i="8"/>
  <c r="AV96" i="8" s="1"/>
  <c r="H97" i="8"/>
  <c r="I97" i="8" s="1"/>
  <c r="K97" i="8"/>
  <c r="L97" i="8" s="1"/>
  <c r="N97" i="8"/>
  <c r="O97" i="8" s="1"/>
  <c r="Q97" i="8"/>
  <c r="R97" i="8" s="1"/>
  <c r="W97" i="8"/>
  <c r="Y97" i="8" s="1"/>
  <c r="X97" i="8"/>
  <c r="Z97" i="8" s="1"/>
  <c r="AD97" i="8"/>
  <c r="AF97" i="8" s="1"/>
  <c r="AE97" i="8"/>
  <c r="AG97" i="8" s="1"/>
  <c r="AK97" i="8"/>
  <c r="AM97" i="8" s="1"/>
  <c r="AL97" i="8"/>
  <c r="AN97" i="8" s="1"/>
  <c r="AS97" i="8"/>
  <c r="AU97" i="8" s="1"/>
  <c r="AT97" i="8"/>
  <c r="AV97" i="8" s="1"/>
  <c r="H98" i="8"/>
  <c r="I98" i="8" s="1"/>
  <c r="K98" i="8"/>
  <c r="L98" i="8" s="1"/>
  <c r="N98" i="8"/>
  <c r="O98" i="8" s="1"/>
  <c r="Q98" i="8"/>
  <c r="R98" i="8" s="1"/>
  <c r="W98" i="8"/>
  <c r="Y98" i="8" s="1"/>
  <c r="X98" i="8"/>
  <c r="Z98" i="8" s="1"/>
  <c r="AD98" i="8"/>
  <c r="AF98" i="8" s="1"/>
  <c r="AE98" i="8"/>
  <c r="AG98" i="8" s="1"/>
  <c r="AK98" i="8"/>
  <c r="AM98" i="8" s="1"/>
  <c r="AL98" i="8"/>
  <c r="AN98" i="8" s="1"/>
  <c r="AS98" i="8"/>
  <c r="AU98" i="8" s="1"/>
  <c r="AT98" i="8"/>
  <c r="AV98" i="8" s="1"/>
  <c r="H99" i="8"/>
  <c r="I99" i="8" s="1"/>
  <c r="K99" i="8"/>
  <c r="L99" i="8" s="1"/>
  <c r="N99" i="8"/>
  <c r="O99" i="8" s="1"/>
  <c r="Q99" i="8"/>
  <c r="R99" i="8" s="1"/>
  <c r="W99" i="8"/>
  <c r="Y99" i="8" s="1"/>
  <c r="X99" i="8"/>
  <c r="Z99" i="8" s="1"/>
  <c r="AD99" i="8"/>
  <c r="AF99" i="8" s="1"/>
  <c r="AE99" i="8"/>
  <c r="AG99" i="8" s="1"/>
  <c r="AK99" i="8"/>
  <c r="AM99" i="8" s="1"/>
  <c r="AL99" i="8"/>
  <c r="AN99" i="8" s="1"/>
  <c r="AS99" i="8"/>
  <c r="AU99" i="8" s="1"/>
  <c r="AT99" i="8"/>
  <c r="AV99" i="8" s="1"/>
  <c r="H100" i="8"/>
  <c r="I100" i="8" s="1"/>
  <c r="K100" i="8"/>
  <c r="L100" i="8" s="1"/>
  <c r="N100" i="8"/>
  <c r="O100" i="8" s="1"/>
  <c r="Q100" i="8"/>
  <c r="R100" i="8" s="1"/>
  <c r="W100" i="8"/>
  <c r="Y100" i="8" s="1"/>
  <c r="X100" i="8"/>
  <c r="Z100" i="8" s="1"/>
  <c r="AD100" i="8"/>
  <c r="AF100" i="8" s="1"/>
  <c r="AE100" i="8"/>
  <c r="AG100" i="8" s="1"/>
  <c r="AK100" i="8"/>
  <c r="AM100" i="8" s="1"/>
  <c r="AL100" i="8"/>
  <c r="AN100" i="8" s="1"/>
  <c r="AS100" i="8"/>
  <c r="AU100" i="8" s="1"/>
  <c r="AT100" i="8"/>
  <c r="AV100" i="8" s="1"/>
  <c r="H101" i="8"/>
  <c r="I101" i="8" s="1"/>
  <c r="K101" i="8"/>
  <c r="L101" i="8" s="1"/>
  <c r="N101" i="8"/>
  <c r="O101" i="8" s="1"/>
  <c r="Q101" i="8"/>
  <c r="R101" i="8" s="1"/>
  <c r="W101" i="8"/>
  <c r="Y101" i="8" s="1"/>
  <c r="X101" i="8"/>
  <c r="Z101" i="8" s="1"/>
  <c r="AD101" i="8"/>
  <c r="AF101" i="8" s="1"/>
  <c r="AE101" i="8"/>
  <c r="AG101" i="8" s="1"/>
  <c r="AK101" i="8"/>
  <c r="AM101" i="8" s="1"/>
  <c r="AL101" i="8"/>
  <c r="AN101" i="8" s="1"/>
  <c r="AS101" i="8"/>
  <c r="AU101" i="8" s="1"/>
  <c r="AT101" i="8"/>
  <c r="AV101" i="8" s="1"/>
  <c r="H102" i="8"/>
  <c r="I102" i="8" s="1"/>
  <c r="K102" i="8"/>
  <c r="L102" i="8" s="1"/>
  <c r="N102" i="8"/>
  <c r="O102" i="8" s="1"/>
  <c r="Q102" i="8"/>
  <c r="R102" i="8" s="1"/>
  <c r="W102" i="8"/>
  <c r="Y102" i="8" s="1"/>
  <c r="X102" i="8"/>
  <c r="Z102" i="8" s="1"/>
  <c r="AD102" i="8"/>
  <c r="AF102" i="8" s="1"/>
  <c r="AE102" i="8"/>
  <c r="AG102" i="8" s="1"/>
  <c r="AK102" i="8"/>
  <c r="AM102" i="8" s="1"/>
  <c r="AL102" i="8"/>
  <c r="AN102" i="8" s="1"/>
  <c r="AS102" i="8"/>
  <c r="AU102" i="8" s="1"/>
  <c r="AT102" i="8"/>
  <c r="AV102" i="8" s="1"/>
  <c r="H103" i="8"/>
  <c r="I103" i="8" s="1"/>
  <c r="K103" i="8"/>
  <c r="L103" i="8" s="1"/>
  <c r="N103" i="8"/>
  <c r="O103" i="8" s="1"/>
  <c r="Q103" i="8"/>
  <c r="R103" i="8" s="1"/>
  <c r="W103" i="8"/>
  <c r="Y103" i="8" s="1"/>
  <c r="X103" i="8"/>
  <c r="Z103" i="8" s="1"/>
  <c r="AD103" i="8"/>
  <c r="AF103" i="8" s="1"/>
  <c r="AE103" i="8"/>
  <c r="AG103" i="8" s="1"/>
  <c r="AK103" i="8"/>
  <c r="AM103" i="8" s="1"/>
  <c r="AL103" i="8"/>
  <c r="AN103" i="8" s="1"/>
  <c r="AS103" i="8"/>
  <c r="AU103" i="8" s="1"/>
  <c r="AT103" i="8"/>
  <c r="AV103" i="8" s="1"/>
  <c r="H104" i="8"/>
  <c r="I104" i="8" s="1"/>
  <c r="K104" i="8"/>
  <c r="L104" i="8" s="1"/>
  <c r="N104" i="8"/>
  <c r="O104" i="8" s="1"/>
  <c r="Q104" i="8"/>
  <c r="R104" i="8" s="1"/>
  <c r="W104" i="8"/>
  <c r="Y104" i="8" s="1"/>
  <c r="X104" i="8"/>
  <c r="Z104" i="8" s="1"/>
  <c r="AD104" i="8"/>
  <c r="AF104" i="8" s="1"/>
  <c r="AE104" i="8"/>
  <c r="AG104" i="8" s="1"/>
  <c r="AK104" i="8"/>
  <c r="AM104" i="8" s="1"/>
  <c r="AL104" i="8"/>
  <c r="AN104" i="8" s="1"/>
  <c r="AS104" i="8"/>
  <c r="AU104" i="8" s="1"/>
  <c r="AT104" i="8"/>
  <c r="AV104" i="8" s="1"/>
  <c r="H106" i="8"/>
  <c r="I106" i="8" s="1"/>
  <c r="K106" i="8"/>
  <c r="L106" i="8" s="1"/>
  <c r="N106" i="8"/>
  <c r="O106" i="8" s="1"/>
  <c r="Q106" i="8"/>
  <c r="R106" i="8" s="1"/>
  <c r="W106" i="8"/>
  <c r="Y106" i="8" s="1"/>
  <c r="X106" i="8"/>
  <c r="Z106" i="8" s="1"/>
  <c r="AD106" i="8"/>
  <c r="AF106" i="8" s="1"/>
  <c r="AE106" i="8"/>
  <c r="AG106" i="8" s="1"/>
  <c r="AK106" i="8"/>
  <c r="AM106" i="8" s="1"/>
  <c r="AL106" i="8"/>
  <c r="AN106" i="8" s="1"/>
  <c r="AS106" i="8"/>
  <c r="AU106" i="8" s="1"/>
  <c r="AT106" i="8"/>
  <c r="AV106" i="8" s="1"/>
  <c r="H107" i="8"/>
  <c r="I107" i="8" s="1"/>
  <c r="K107" i="8"/>
  <c r="L107" i="8" s="1"/>
  <c r="N107" i="8"/>
  <c r="O107" i="8" s="1"/>
  <c r="Q107" i="8"/>
  <c r="R107" i="8" s="1"/>
  <c r="W107" i="8"/>
  <c r="Y107" i="8" s="1"/>
  <c r="X107" i="8"/>
  <c r="Z107" i="8" s="1"/>
  <c r="AD107" i="8"/>
  <c r="AF107" i="8" s="1"/>
  <c r="AE107" i="8"/>
  <c r="AG107" i="8" s="1"/>
  <c r="AK107" i="8"/>
  <c r="AM107" i="8" s="1"/>
  <c r="AL107" i="8"/>
  <c r="AN107" i="8" s="1"/>
  <c r="AS107" i="8"/>
  <c r="AU107" i="8" s="1"/>
  <c r="AT107" i="8"/>
  <c r="AV107" i="8" s="1"/>
  <c r="H108" i="8"/>
  <c r="I108" i="8" s="1"/>
  <c r="K108" i="8"/>
  <c r="L108" i="8" s="1"/>
  <c r="N108" i="8"/>
  <c r="O108" i="8" s="1"/>
  <c r="Q108" i="8"/>
  <c r="R108" i="8" s="1"/>
  <c r="W108" i="8"/>
  <c r="Y108" i="8" s="1"/>
  <c r="X108" i="8"/>
  <c r="Z108" i="8" s="1"/>
  <c r="AD108" i="8"/>
  <c r="AF108" i="8" s="1"/>
  <c r="AE108" i="8"/>
  <c r="AG108" i="8" s="1"/>
  <c r="AK108" i="8"/>
  <c r="AM108" i="8" s="1"/>
  <c r="AL108" i="8"/>
  <c r="AN108" i="8"/>
  <c r="AS108" i="8"/>
  <c r="AU108" i="8" s="1"/>
  <c r="AT108" i="8"/>
  <c r="AV108" i="8" s="1"/>
  <c r="H109" i="8"/>
  <c r="I109" i="8" s="1"/>
  <c r="K109" i="8"/>
  <c r="L109" i="8" s="1"/>
  <c r="N109" i="8"/>
  <c r="O109" i="8" s="1"/>
  <c r="Q109" i="8"/>
  <c r="R109" i="8" s="1"/>
  <c r="W109" i="8"/>
  <c r="Y109" i="8" s="1"/>
  <c r="X109" i="8"/>
  <c r="Z109" i="8" s="1"/>
  <c r="AD109" i="8"/>
  <c r="AF109" i="8" s="1"/>
  <c r="AE109" i="8"/>
  <c r="AG109" i="8" s="1"/>
  <c r="AK109" i="8"/>
  <c r="AM109" i="8" s="1"/>
  <c r="AL109" i="8"/>
  <c r="AN109" i="8" s="1"/>
  <c r="AS109" i="8"/>
  <c r="AU109" i="8" s="1"/>
  <c r="AT109" i="8"/>
  <c r="AV109" i="8" s="1"/>
  <c r="H110" i="8"/>
  <c r="I110" i="8" s="1"/>
  <c r="K110" i="8"/>
  <c r="L110" i="8" s="1"/>
  <c r="N110" i="8"/>
  <c r="O110" i="8" s="1"/>
  <c r="Q110" i="8"/>
  <c r="R110" i="8" s="1"/>
  <c r="W110" i="8"/>
  <c r="Y110" i="8" s="1"/>
  <c r="X110" i="8"/>
  <c r="Z110" i="8" s="1"/>
  <c r="AD110" i="8"/>
  <c r="AF110" i="8" s="1"/>
  <c r="AE110" i="8"/>
  <c r="AG110" i="8" s="1"/>
  <c r="AK110" i="8"/>
  <c r="AM110" i="8" s="1"/>
  <c r="AL110" i="8"/>
  <c r="AN110" i="8" s="1"/>
  <c r="AS110" i="8"/>
  <c r="AU110" i="8" s="1"/>
  <c r="AT110" i="8"/>
  <c r="AV110" i="8" s="1"/>
  <c r="H111" i="8"/>
  <c r="I111" i="8" s="1"/>
  <c r="K111" i="8"/>
  <c r="L111" i="8" s="1"/>
  <c r="N111" i="8"/>
  <c r="O111" i="8" s="1"/>
  <c r="Q111" i="8"/>
  <c r="R111" i="8" s="1"/>
  <c r="W111" i="8"/>
  <c r="Y111" i="8" s="1"/>
  <c r="X111" i="8"/>
  <c r="Z111" i="8" s="1"/>
  <c r="AD111" i="8"/>
  <c r="AF111" i="8" s="1"/>
  <c r="AE111" i="8"/>
  <c r="AG111" i="8" s="1"/>
  <c r="AK111" i="8"/>
  <c r="AM111" i="8" s="1"/>
  <c r="AL111" i="8"/>
  <c r="AN111" i="8" s="1"/>
  <c r="AS111" i="8"/>
  <c r="AU111" i="8" s="1"/>
  <c r="AT111" i="8"/>
  <c r="AV111" i="8" s="1"/>
  <c r="H112" i="8"/>
  <c r="I112" i="8" s="1"/>
  <c r="K112" i="8"/>
  <c r="L112" i="8" s="1"/>
  <c r="N112" i="8"/>
  <c r="O112" i="8" s="1"/>
  <c r="Q112" i="8"/>
  <c r="R112" i="8" s="1"/>
  <c r="W112" i="8"/>
  <c r="Y112" i="8" s="1"/>
  <c r="X112" i="8"/>
  <c r="Z112" i="8" s="1"/>
  <c r="AD112" i="8"/>
  <c r="AF112" i="8" s="1"/>
  <c r="AE112" i="8"/>
  <c r="AG112" i="8"/>
  <c r="AK112" i="8"/>
  <c r="AM112" i="8" s="1"/>
  <c r="AL112" i="8"/>
  <c r="AN112" i="8" s="1"/>
  <c r="AS112" i="8"/>
  <c r="AU112" i="8" s="1"/>
  <c r="AT112" i="8"/>
  <c r="AV112" i="8" s="1"/>
  <c r="H113" i="8"/>
  <c r="I113" i="8" s="1"/>
  <c r="K113" i="8"/>
  <c r="L113" i="8" s="1"/>
  <c r="N113" i="8"/>
  <c r="O113" i="8" s="1"/>
  <c r="Q113" i="8"/>
  <c r="R113" i="8" s="1"/>
  <c r="W113" i="8"/>
  <c r="Y113" i="8" s="1"/>
  <c r="X113" i="8"/>
  <c r="Z113" i="8" s="1"/>
  <c r="AD113" i="8"/>
  <c r="AF113" i="8" s="1"/>
  <c r="AE113" i="8"/>
  <c r="AG113" i="8" s="1"/>
  <c r="AK113" i="8"/>
  <c r="AM113" i="8" s="1"/>
  <c r="AL113" i="8"/>
  <c r="AN113" i="8" s="1"/>
  <c r="AS113" i="8"/>
  <c r="AU113" i="8" s="1"/>
  <c r="AT113" i="8"/>
  <c r="AV113" i="8" s="1"/>
  <c r="H114" i="8"/>
  <c r="I114" i="8" s="1"/>
  <c r="K114" i="8"/>
  <c r="L114" i="8" s="1"/>
  <c r="N114" i="8"/>
  <c r="O114" i="8" s="1"/>
  <c r="Q114" i="8"/>
  <c r="R114" i="8" s="1"/>
  <c r="W114" i="8"/>
  <c r="Y114" i="8" s="1"/>
  <c r="X114" i="8"/>
  <c r="Z114" i="8" s="1"/>
  <c r="AD114" i="8"/>
  <c r="AF114" i="8" s="1"/>
  <c r="AE114" i="8"/>
  <c r="AG114" i="8" s="1"/>
  <c r="AK114" i="8"/>
  <c r="AM114" i="8" s="1"/>
  <c r="AL114" i="8"/>
  <c r="AN114" i="8" s="1"/>
  <c r="AS114" i="8"/>
  <c r="AU114" i="8" s="1"/>
  <c r="AT114" i="8"/>
  <c r="AV114" i="8" s="1"/>
  <c r="H115" i="8"/>
  <c r="I115" i="8" s="1"/>
  <c r="K115" i="8"/>
  <c r="L115" i="8" s="1"/>
  <c r="N115" i="8"/>
  <c r="O115" i="8" s="1"/>
  <c r="Q115" i="8"/>
  <c r="R115" i="8" s="1"/>
  <c r="W115" i="8"/>
  <c r="Y115" i="8" s="1"/>
  <c r="X115" i="8"/>
  <c r="Z115" i="8" s="1"/>
  <c r="AD115" i="8"/>
  <c r="AF115" i="8" s="1"/>
  <c r="AE115" i="8"/>
  <c r="AG115" i="8" s="1"/>
  <c r="AK115" i="8"/>
  <c r="AM115" i="8" s="1"/>
  <c r="AL115" i="8"/>
  <c r="AN115" i="8" s="1"/>
  <c r="AS115" i="8"/>
  <c r="AU115" i="8" s="1"/>
  <c r="AT115" i="8"/>
  <c r="AV115" i="8" s="1"/>
  <c r="H116" i="8"/>
  <c r="I116" i="8" s="1"/>
  <c r="K116" i="8"/>
  <c r="L116" i="8" s="1"/>
  <c r="N116" i="8"/>
  <c r="O116" i="8" s="1"/>
  <c r="Q116" i="8"/>
  <c r="R116" i="8" s="1"/>
  <c r="W116" i="8"/>
  <c r="Y116" i="8" s="1"/>
  <c r="X116" i="8"/>
  <c r="Z116" i="8" s="1"/>
  <c r="AD116" i="8"/>
  <c r="AF116" i="8" s="1"/>
  <c r="AE116" i="8"/>
  <c r="AG116" i="8" s="1"/>
  <c r="AK116" i="8"/>
  <c r="AM116" i="8" s="1"/>
  <c r="AL116" i="8"/>
  <c r="AN116" i="8" s="1"/>
  <c r="AS116" i="8"/>
  <c r="AU116" i="8" s="1"/>
  <c r="AT116" i="8"/>
  <c r="AV116" i="8" s="1"/>
  <c r="H117" i="8"/>
  <c r="I117" i="8" s="1"/>
  <c r="K117" i="8"/>
  <c r="L117" i="8" s="1"/>
  <c r="N117" i="8"/>
  <c r="O117" i="8" s="1"/>
  <c r="Q117" i="8"/>
  <c r="R117" i="8" s="1"/>
  <c r="W117" i="8"/>
  <c r="Y117" i="8" s="1"/>
  <c r="X117" i="8"/>
  <c r="Z117" i="8" s="1"/>
  <c r="AD117" i="8"/>
  <c r="AF117" i="8" s="1"/>
  <c r="AE117" i="8"/>
  <c r="AG117" i="8" s="1"/>
  <c r="AK117" i="8"/>
  <c r="AM117" i="8" s="1"/>
  <c r="AL117" i="8"/>
  <c r="AN117" i="8" s="1"/>
  <c r="AS117" i="8"/>
  <c r="AU117" i="8" s="1"/>
  <c r="AT117" i="8"/>
  <c r="AV117" i="8" s="1"/>
  <c r="H118" i="8"/>
  <c r="I118" i="8" s="1"/>
  <c r="K118" i="8"/>
  <c r="L118" i="8" s="1"/>
  <c r="N118" i="8"/>
  <c r="O118" i="8" s="1"/>
  <c r="Q118" i="8"/>
  <c r="R118" i="8" s="1"/>
  <c r="W118" i="8"/>
  <c r="Y118" i="8" s="1"/>
  <c r="X118" i="8"/>
  <c r="Z118" i="8" s="1"/>
  <c r="AD118" i="8"/>
  <c r="AF118" i="8" s="1"/>
  <c r="AE118" i="8"/>
  <c r="AG118" i="8" s="1"/>
  <c r="AK118" i="8"/>
  <c r="AM118" i="8" s="1"/>
  <c r="AL118" i="8"/>
  <c r="AN118" i="8"/>
  <c r="AS118" i="8"/>
  <c r="AU118" i="8" s="1"/>
  <c r="AT118" i="8"/>
  <c r="AV118" i="8" s="1"/>
  <c r="H120" i="8"/>
  <c r="I120" i="8" s="1"/>
  <c r="K120" i="8"/>
  <c r="L120" i="8" s="1"/>
  <c r="N120" i="8"/>
  <c r="O120" i="8" s="1"/>
  <c r="Q120" i="8"/>
  <c r="R120" i="8" s="1"/>
  <c r="W120" i="8"/>
  <c r="Y120" i="8" s="1"/>
  <c r="X120" i="8"/>
  <c r="Z120" i="8" s="1"/>
  <c r="AD120" i="8"/>
  <c r="AF120" i="8" s="1"/>
  <c r="AE120" i="8"/>
  <c r="AG120" i="8" s="1"/>
  <c r="AK120" i="8"/>
  <c r="AM120" i="8" s="1"/>
  <c r="AL120" i="8"/>
  <c r="AN120" i="8" s="1"/>
  <c r="AS120" i="8"/>
  <c r="AU120" i="8" s="1"/>
  <c r="AT120" i="8"/>
  <c r="AV120" i="8" s="1"/>
  <c r="H121" i="8"/>
  <c r="I121" i="8" s="1"/>
  <c r="K121" i="8"/>
  <c r="L121" i="8" s="1"/>
  <c r="N121" i="8"/>
  <c r="O121" i="8" s="1"/>
  <c r="Q121" i="8"/>
  <c r="R121" i="8" s="1"/>
  <c r="W121" i="8"/>
  <c r="Y121" i="8" s="1"/>
  <c r="X121" i="8"/>
  <c r="Z121" i="8" s="1"/>
  <c r="AD121" i="8"/>
  <c r="AF121" i="8" s="1"/>
  <c r="AE121" i="8"/>
  <c r="AG121" i="8" s="1"/>
  <c r="AK121" i="8"/>
  <c r="AM121" i="8" s="1"/>
  <c r="AL121" i="8"/>
  <c r="AN121" i="8" s="1"/>
  <c r="AS121" i="8"/>
  <c r="AU121" i="8" s="1"/>
  <c r="AT121" i="8"/>
  <c r="AV121" i="8" s="1"/>
  <c r="H122" i="8"/>
  <c r="I122" i="8" s="1"/>
  <c r="K122" i="8"/>
  <c r="L122" i="8" s="1"/>
  <c r="N122" i="8"/>
  <c r="O122" i="8" s="1"/>
  <c r="Q122" i="8"/>
  <c r="R122" i="8" s="1"/>
  <c r="W122" i="8"/>
  <c r="Y122" i="8" s="1"/>
  <c r="X122" i="8"/>
  <c r="Z122" i="8" s="1"/>
  <c r="AD122" i="8"/>
  <c r="AF122" i="8" s="1"/>
  <c r="AE122" i="8"/>
  <c r="AG122" i="8" s="1"/>
  <c r="AK122" i="8"/>
  <c r="AM122" i="8" s="1"/>
  <c r="AL122" i="8"/>
  <c r="AN122" i="8" s="1"/>
  <c r="AS122" i="8"/>
  <c r="AU122" i="8" s="1"/>
  <c r="AT122" i="8"/>
  <c r="AV122" i="8" s="1"/>
  <c r="H123" i="8"/>
  <c r="I123" i="8" s="1"/>
  <c r="K123" i="8"/>
  <c r="L123" i="8" s="1"/>
  <c r="N123" i="8"/>
  <c r="O123" i="8" s="1"/>
  <c r="Q123" i="8"/>
  <c r="R123" i="8" s="1"/>
  <c r="W123" i="8"/>
  <c r="Y123" i="8" s="1"/>
  <c r="X123" i="8"/>
  <c r="Z123" i="8" s="1"/>
  <c r="AD123" i="8"/>
  <c r="AF123" i="8" s="1"/>
  <c r="AE123" i="8"/>
  <c r="AG123" i="8" s="1"/>
  <c r="AK123" i="8"/>
  <c r="AM123" i="8" s="1"/>
  <c r="AL123" i="8"/>
  <c r="AN123" i="8" s="1"/>
  <c r="AS123" i="8"/>
  <c r="AU123" i="8" s="1"/>
  <c r="AT123" i="8"/>
  <c r="AV123" i="8" s="1"/>
  <c r="H124" i="8"/>
  <c r="I124" i="8" s="1"/>
  <c r="K124" i="8"/>
  <c r="L124" i="8" s="1"/>
  <c r="N124" i="8"/>
  <c r="O124" i="8" s="1"/>
  <c r="Q124" i="8"/>
  <c r="R124" i="8" s="1"/>
  <c r="W124" i="8"/>
  <c r="Y124" i="8" s="1"/>
  <c r="X124" i="8"/>
  <c r="Z124" i="8" s="1"/>
  <c r="AD124" i="8"/>
  <c r="AF124" i="8" s="1"/>
  <c r="AE124" i="8"/>
  <c r="AG124" i="8" s="1"/>
  <c r="AK124" i="8"/>
  <c r="AM124" i="8" s="1"/>
  <c r="AL124" i="8"/>
  <c r="AN124" i="8" s="1"/>
  <c r="AS124" i="8"/>
  <c r="AU124" i="8" s="1"/>
  <c r="AT124" i="8"/>
  <c r="AV124" i="8" s="1"/>
  <c r="H125" i="8"/>
  <c r="I125" i="8" s="1"/>
  <c r="K125" i="8"/>
  <c r="L125" i="8" s="1"/>
  <c r="N125" i="8"/>
  <c r="O125" i="8" s="1"/>
  <c r="Q125" i="8"/>
  <c r="R125" i="8" s="1"/>
  <c r="W125" i="8"/>
  <c r="Y125" i="8" s="1"/>
  <c r="X125" i="8"/>
  <c r="Z125" i="8"/>
  <c r="AD125" i="8"/>
  <c r="AF125" i="8" s="1"/>
  <c r="AE125" i="8"/>
  <c r="AG125" i="8" s="1"/>
  <c r="AK125" i="8"/>
  <c r="AM125" i="8" s="1"/>
  <c r="AL125" i="8"/>
  <c r="AN125" i="8" s="1"/>
  <c r="AS125" i="8"/>
  <c r="AU125" i="8" s="1"/>
  <c r="AT125" i="8"/>
  <c r="AV125" i="8" s="1"/>
  <c r="H126" i="8"/>
  <c r="I126" i="8" s="1"/>
  <c r="K126" i="8"/>
  <c r="L126" i="8" s="1"/>
  <c r="N126" i="8"/>
  <c r="O126" i="8" s="1"/>
  <c r="Q126" i="8"/>
  <c r="R126" i="8" s="1"/>
  <c r="W126" i="8"/>
  <c r="Y126" i="8" s="1"/>
  <c r="X126" i="8"/>
  <c r="Z126" i="8" s="1"/>
  <c r="AD126" i="8"/>
  <c r="AF126" i="8" s="1"/>
  <c r="AE126" i="8"/>
  <c r="AG126" i="8" s="1"/>
  <c r="AK126" i="8"/>
  <c r="AM126" i="8" s="1"/>
  <c r="AL126" i="8"/>
  <c r="AN126" i="8" s="1"/>
  <c r="AS126" i="8"/>
  <c r="AU126" i="8" s="1"/>
  <c r="AT126" i="8"/>
  <c r="AV126" i="8" s="1"/>
  <c r="H127" i="8"/>
  <c r="I127" i="8" s="1"/>
  <c r="K127" i="8"/>
  <c r="L127" i="8" s="1"/>
  <c r="N127" i="8"/>
  <c r="O127" i="8" s="1"/>
  <c r="Q127" i="8"/>
  <c r="R127" i="8" s="1"/>
  <c r="W127" i="8"/>
  <c r="Y127" i="8" s="1"/>
  <c r="X127" i="8"/>
  <c r="Z127" i="8" s="1"/>
  <c r="AD127" i="8"/>
  <c r="AF127" i="8" s="1"/>
  <c r="AE127" i="8"/>
  <c r="AG127" i="8" s="1"/>
  <c r="AK127" i="8"/>
  <c r="AM127" i="8" s="1"/>
  <c r="AL127" i="8"/>
  <c r="AN127" i="8" s="1"/>
  <c r="AS127" i="8"/>
  <c r="AU127" i="8" s="1"/>
  <c r="AT127" i="8"/>
  <c r="AV127" i="8" s="1"/>
  <c r="H128" i="8"/>
  <c r="I128" i="8" s="1"/>
  <c r="K128" i="8"/>
  <c r="L128" i="8" s="1"/>
  <c r="N128" i="8"/>
  <c r="O128" i="8" s="1"/>
  <c r="Q128" i="8"/>
  <c r="R128" i="8" s="1"/>
  <c r="W128" i="8"/>
  <c r="Y128" i="8" s="1"/>
  <c r="X128" i="8"/>
  <c r="Z128" i="8" s="1"/>
  <c r="AD128" i="8"/>
  <c r="AF128" i="8" s="1"/>
  <c r="AE128" i="8"/>
  <c r="AG128" i="8" s="1"/>
  <c r="AK128" i="8"/>
  <c r="AM128" i="8" s="1"/>
  <c r="AL128" i="8"/>
  <c r="AN128" i="8" s="1"/>
  <c r="AS128" i="8"/>
  <c r="AU128" i="8" s="1"/>
  <c r="AT128" i="8"/>
  <c r="AV128" i="8" s="1"/>
  <c r="H129" i="8"/>
  <c r="I129" i="8" s="1"/>
  <c r="K129" i="8"/>
  <c r="L129" i="8" s="1"/>
  <c r="N129" i="8"/>
  <c r="O129" i="8" s="1"/>
  <c r="Q129" i="8"/>
  <c r="R129" i="8" s="1"/>
  <c r="W129" i="8"/>
  <c r="Y129" i="8" s="1"/>
  <c r="X129" i="8"/>
  <c r="Z129" i="8" s="1"/>
  <c r="AD129" i="8"/>
  <c r="AF129" i="8" s="1"/>
  <c r="AE129" i="8"/>
  <c r="AG129" i="8" s="1"/>
  <c r="AK129" i="8"/>
  <c r="AM129" i="8" s="1"/>
  <c r="AL129" i="8"/>
  <c r="AN129" i="8" s="1"/>
  <c r="AS129" i="8"/>
  <c r="AU129" i="8" s="1"/>
  <c r="AT129" i="8"/>
  <c r="AV129" i="8" s="1"/>
  <c r="H130" i="8"/>
  <c r="I130" i="8" s="1"/>
  <c r="K130" i="8"/>
  <c r="L130" i="8" s="1"/>
  <c r="N130" i="8"/>
  <c r="O130" i="8" s="1"/>
  <c r="Q130" i="8"/>
  <c r="R130" i="8" s="1"/>
  <c r="W130" i="8"/>
  <c r="Y130" i="8" s="1"/>
  <c r="X130" i="8"/>
  <c r="Z130" i="8" s="1"/>
  <c r="AD130" i="8"/>
  <c r="AF130" i="8" s="1"/>
  <c r="AE130" i="8"/>
  <c r="AG130" i="8" s="1"/>
  <c r="AK130" i="8"/>
  <c r="AM130" i="8" s="1"/>
  <c r="AL130" i="8"/>
  <c r="AN130" i="8" s="1"/>
  <c r="AS130" i="8"/>
  <c r="AU130" i="8" s="1"/>
  <c r="AT130" i="8"/>
  <c r="AV130" i="8" s="1"/>
  <c r="H131" i="8"/>
  <c r="I131" i="8" s="1"/>
  <c r="K131" i="8"/>
  <c r="L131" i="8" s="1"/>
  <c r="N131" i="8"/>
  <c r="O131" i="8" s="1"/>
  <c r="Q131" i="8"/>
  <c r="R131" i="8" s="1"/>
  <c r="W131" i="8"/>
  <c r="Y131" i="8" s="1"/>
  <c r="X131" i="8"/>
  <c r="Z131" i="8" s="1"/>
  <c r="AD131" i="8"/>
  <c r="AF131" i="8" s="1"/>
  <c r="AE131" i="8"/>
  <c r="AG131" i="8" s="1"/>
  <c r="AK131" i="8"/>
  <c r="AM131" i="8" s="1"/>
  <c r="AL131" i="8"/>
  <c r="AN131" i="8" s="1"/>
  <c r="AS131" i="8"/>
  <c r="AU131" i="8" s="1"/>
  <c r="AT131" i="8"/>
  <c r="AV131" i="8" s="1"/>
  <c r="H132" i="8"/>
  <c r="I132" i="8" s="1"/>
  <c r="K132" i="8"/>
  <c r="L132" i="8" s="1"/>
  <c r="N132" i="8"/>
  <c r="O132" i="8" s="1"/>
  <c r="Q132" i="8"/>
  <c r="R132" i="8" s="1"/>
  <c r="W132" i="8"/>
  <c r="Y132" i="8" s="1"/>
  <c r="X132" i="8"/>
  <c r="Z132" i="8" s="1"/>
  <c r="AD132" i="8"/>
  <c r="AF132" i="8" s="1"/>
  <c r="AE132" i="8"/>
  <c r="AG132" i="8" s="1"/>
  <c r="AK132" i="8"/>
  <c r="AM132" i="8" s="1"/>
  <c r="AL132" i="8"/>
  <c r="AN132" i="8" s="1"/>
  <c r="AS132" i="8"/>
  <c r="AU132" i="8" s="1"/>
  <c r="AT132" i="8"/>
  <c r="AV132" i="8" s="1"/>
  <c r="H133" i="8"/>
  <c r="I133" i="8" s="1"/>
  <c r="K133" i="8"/>
  <c r="L133" i="8" s="1"/>
  <c r="N133" i="8"/>
  <c r="O133" i="8" s="1"/>
  <c r="Q133" i="8"/>
  <c r="R133" i="8" s="1"/>
  <c r="W133" i="8"/>
  <c r="Y133" i="8" s="1"/>
  <c r="X133" i="8"/>
  <c r="Z133" i="8" s="1"/>
  <c r="AD133" i="8"/>
  <c r="AF133" i="8" s="1"/>
  <c r="AE133" i="8"/>
  <c r="AG133" i="8" s="1"/>
  <c r="AK133" i="8"/>
  <c r="AM133" i="8" s="1"/>
  <c r="AL133" i="8"/>
  <c r="AN133" i="8" s="1"/>
  <c r="AS133" i="8"/>
  <c r="AU133" i="8" s="1"/>
  <c r="AT133" i="8"/>
  <c r="AV133" i="8" s="1"/>
  <c r="H134" i="8"/>
  <c r="I134" i="8" s="1"/>
  <c r="K134" i="8"/>
  <c r="L134" i="8" s="1"/>
  <c r="N134" i="8"/>
  <c r="O134" i="8" s="1"/>
  <c r="Q134" i="8"/>
  <c r="R134" i="8" s="1"/>
  <c r="W134" i="8"/>
  <c r="Y134" i="8" s="1"/>
  <c r="X134" i="8"/>
  <c r="Z134" i="8" s="1"/>
  <c r="AD134" i="8"/>
  <c r="AE134" i="8"/>
  <c r="AG134" i="8" s="1"/>
  <c r="AF134" i="8"/>
  <c r="AK134" i="8"/>
  <c r="AM134" i="8" s="1"/>
  <c r="AL134" i="8"/>
  <c r="AN134" i="8" s="1"/>
  <c r="AS134" i="8"/>
  <c r="AU134" i="8" s="1"/>
  <c r="AT134" i="8"/>
  <c r="AV134" i="8" s="1"/>
  <c r="H135" i="8"/>
  <c r="I135" i="8" s="1"/>
  <c r="K135" i="8"/>
  <c r="L135" i="8" s="1"/>
  <c r="N135" i="8"/>
  <c r="O135" i="8" s="1"/>
  <c r="Q135" i="8"/>
  <c r="R135" i="8" s="1"/>
  <c r="W135" i="8"/>
  <c r="Y135" i="8" s="1"/>
  <c r="X135" i="8"/>
  <c r="Z135" i="8" s="1"/>
  <c r="AD135" i="8"/>
  <c r="AF135" i="8" s="1"/>
  <c r="AE135" i="8"/>
  <c r="AG135" i="8" s="1"/>
  <c r="AK135" i="8"/>
  <c r="AM135" i="8" s="1"/>
  <c r="AL135" i="8"/>
  <c r="AN135" i="8" s="1"/>
  <c r="AS135" i="8"/>
  <c r="AU135" i="8" s="1"/>
  <c r="AT135" i="8"/>
  <c r="AV135" i="8" s="1"/>
  <c r="H136" i="8"/>
  <c r="K136" i="8"/>
  <c r="L136" i="8" s="1"/>
  <c r="N136" i="8"/>
  <c r="O136" i="8" s="1"/>
  <c r="Q136" i="8"/>
  <c r="R136" i="8" s="1"/>
  <c r="W136" i="8"/>
  <c r="Y136" i="8" s="1"/>
  <c r="X136" i="8"/>
  <c r="Z136" i="8" s="1"/>
  <c r="AD136" i="8"/>
  <c r="AF136" i="8" s="1"/>
  <c r="AE136" i="8"/>
  <c r="AG136" i="8" s="1"/>
  <c r="AK136" i="8"/>
  <c r="AM136" i="8" s="1"/>
  <c r="AL136" i="8"/>
  <c r="AN136" i="8" s="1"/>
  <c r="AS136" i="8"/>
  <c r="AU136" i="8" s="1"/>
  <c r="AT136" i="8"/>
  <c r="AV136" i="8" s="1"/>
  <c r="H138" i="8"/>
  <c r="I138" i="8" s="1"/>
  <c r="K138" i="8"/>
  <c r="L138" i="8" s="1"/>
  <c r="N138" i="8"/>
  <c r="O138" i="8" s="1"/>
  <c r="Q138" i="8"/>
  <c r="R138" i="8" s="1"/>
  <c r="W138" i="8"/>
  <c r="Y138" i="8" s="1"/>
  <c r="X138" i="8"/>
  <c r="Z138" i="8" s="1"/>
  <c r="AD138" i="8"/>
  <c r="AF138" i="8" s="1"/>
  <c r="AE138" i="8"/>
  <c r="AG138" i="8" s="1"/>
  <c r="AK138" i="8"/>
  <c r="AM138" i="8" s="1"/>
  <c r="AL138" i="8"/>
  <c r="AN138" i="8" s="1"/>
  <c r="AS138" i="8"/>
  <c r="AU138" i="8" s="1"/>
  <c r="AT138" i="8"/>
  <c r="AV138" i="8" s="1"/>
  <c r="H139" i="8"/>
  <c r="I139" i="8" s="1"/>
  <c r="K139" i="8"/>
  <c r="L139" i="8" s="1"/>
  <c r="N139" i="8"/>
  <c r="O139" i="8" s="1"/>
  <c r="Q139" i="8"/>
  <c r="R139" i="8" s="1"/>
  <c r="W139" i="8"/>
  <c r="Y139" i="8" s="1"/>
  <c r="X139" i="8"/>
  <c r="Z139" i="8" s="1"/>
  <c r="AD139" i="8"/>
  <c r="AF139" i="8" s="1"/>
  <c r="AE139" i="8"/>
  <c r="AG139" i="8" s="1"/>
  <c r="AK139" i="8"/>
  <c r="AM139" i="8" s="1"/>
  <c r="AL139" i="8"/>
  <c r="AN139" i="8" s="1"/>
  <c r="AS139" i="8"/>
  <c r="AU139" i="8" s="1"/>
  <c r="AT139" i="8"/>
  <c r="AV139" i="8" s="1"/>
  <c r="H140" i="8"/>
  <c r="I140" i="8" s="1"/>
  <c r="K140" i="8"/>
  <c r="L140" i="8" s="1"/>
  <c r="N140" i="8"/>
  <c r="O140" i="8" s="1"/>
  <c r="Q140" i="8"/>
  <c r="R140" i="8" s="1"/>
  <c r="W140" i="8"/>
  <c r="Y140" i="8" s="1"/>
  <c r="X140" i="8"/>
  <c r="Z140" i="8" s="1"/>
  <c r="AD140" i="8"/>
  <c r="AF140" i="8" s="1"/>
  <c r="AE140" i="8"/>
  <c r="AG140" i="8" s="1"/>
  <c r="AK140" i="8"/>
  <c r="AM140" i="8" s="1"/>
  <c r="AL140" i="8"/>
  <c r="AN140" i="8" s="1"/>
  <c r="AS140" i="8"/>
  <c r="AU140" i="8" s="1"/>
  <c r="AT140" i="8"/>
  <c r="AV140" i="8" s="1"/>
  <c r="H141" i="8"/>
  <c r="I141" i="8" s="1"/>
  <c r="K141" i="8"/>
  <c r="L141" i="8" s="1"/>
  <c r="N141" i="8"/>
  <c r="O141" i="8" s="1"/>
  <c r="Q141" i="8"/>
  <c r="R141" i="8" s="1"/>
  <c r="W141" i="8"/>
  <c r="Y141" i="8" s="1"/>
  <c r="X141" i="8"/>
  <c r="Z141" i="8" s="1"/>
  <c r="AD141" i="8"/>
  <c r="AF141" i="8" s="1"/>
  <c r="AE141" i="8"/>
  <c r="AG141" i="8" s="1"/>
  <c r="AK141" i="8"/>
  <c r="AM141" i="8" s="1"/>
  <c r="AL141" i="8"/>
  <c r="AN141" i="8" s="1"/>
  <c r="AS141" i="8"/>
  <c r="AU141" i="8" s="1"/>
  <c r="AT141" i="8"/>
  <c r="AV141" i="8" s="1"/>
  <c r="H142" i="8"/>
  <c r="I142" i="8" s="1"/>
  <c r="K142" i="8"/>
  <c r="L142" i="8" s="1"/>
  <c r="N142" i="8"/>
  <c r="O142" i="8" s="1"/>
  <c r="Q142" i="8"/>
  <c r="R142" i="8" s="1"/>
  <c r="W142" i="8"/>
  <c r="Y142" i="8" s="1"/>
  <c r="X142" i="8"/>
  <c r="Z142" i="8" s="1"/>
  <c r="AD142" i="8"/>
  <c r="AF142" i="8" s="1"/>
  <c r="AE142" i="8"/>
  <c r="AG142" i="8" s="1"/>
  <c r="AK142" i="8"/>
  <c r="AM142" i="8" s="1"/>
  <c r="AL142" i="8"/>
  <c r="AN142" i="8" s="1"/>
  <c r="AS142" i="8"/>
  <c r="AU142" i="8" s="1"/>
  <c r="AT142" i="8"/>
  <c r="AV142" i="8" s="1"/>
  <c r="H143" i="8"/>
  <c r="I143" i="8" s="1"/>
  <c r="K143" i="8"/>
  <c r="L143" i="8" s="1"/>
  <c r="N143" i="8"/>
  <c r="O143" i="8" s="1"/>
  <c r="Q143" i="8"/>
  <c r="R143" i="8" s="1"/>
  <c r="W143" i="8"/>
  <c r="Y143" i="8" s="1"/>
  <c r="X143" i="8"/>
  <c r="Z143" i="8" s="1"/>
  <c r="AD143" i="8"/>
  <c r="AF143" i="8" s="1"/>
  <c r="AE143" i="8"/>
  <c r="AG143" i="8" s="1"/>
  <c r="AK143" i="8"/>
  <c r="AM143" i="8" s="1"/>
  <c r="AL143" i="8"/>
  <c r="AN143" i="8" s="1"/>
  <c r="AS143" i="8"/>
  <c r="AU143" i="8" s="1"/>
  <c r="AT143" i="8"/>
  <c r="AV143" i="8" s="1"/>
  <c r="H144" i="8"/>
  <c r="I144" i="8" s="1"/>
  <c r="K144" i="8"/>
  <c r="L144" i="8" s="1"/>
  <c r="N144" i="8"/>
  <c r="O144" i="8" s="1"/>
  <c r="Q144" i="8"/>
  <c r="R144" i="8" s="1"/>
  <c r="W144" i="8"/>
  <c r="Y144" i="8" s="1"/>
  <c r="X144" i="8"/>
  <c r="Z144" i="8" s="1"/>
  <c r="AD144" i="8"/>
  <c r="AF144" i="8" s="1"/>
  <c r="AE144" i="8"/>
  <c r="AG144" i="8" s="1"/>
  <c r="AK144" i="8"/>
  <c r="AM144" i="8" s="1"/>
  <c r="AL144" i="8"/>
  <c r="AN144" i="8" s="1"/>
  <c r="AS144" i="8"/>
  <c r="AU144" i="8" s="1"/>
  <c r="AT144" i="8"/>
  <c r="AV144" i="8" s="1"/>
  <c r="H146" i="8"/>
  <c r="I146" i="8" s="1"/>
  <c r="K146" i="8"/>
  <c r="L146" i="8" s="1"/>
  <c r="N146" i="8"/>
  <c r="O146" i="8" s="1"/>
  <c r="Q146" i="8"/>
  <c r="R146" i="8" s="1"/>
  <c r="W146" i="8"/>
  <c r="Y146" i="8" s="1"/>
  <c r="X146" i="8"/>
  <c r="Z146" i="8" s="1"/>
  <c r="AD146" i="8"/>
  <c r="AF146" i="8" s="1"/>
  <c r="AE146" i="8"/>
  <c r="AG146" i="8" s="1"/>
  <c r="AK146" i="8"/>
  <c r="AM146" i="8" s="1"/>
  <c r="AL146" i="8"/>
  <c r="AN146" i="8" s="1"/>
  <c r="AS146" i="8"/>
  <c r="AU146" i="8" s="1"/>
  <c r="AT146" i="8"/>
  <c r="AV146" i="8" s="1"/>
  <c r="H147" i="8"/>
  <c r="I147" i="8" s="1"/>
  <c r="K147" i="8"/>
  <c r="L147" i="8" s="1"/>
  <c r="N147" i="8"/>
  <c r="O147" i="8" s="1"/>
  <c r="Q147" i="8"/>
  <c r="R147" i="8" s="1"/>
  <c r="W147" i="8"/>
  <c r="Y147" i="8" s="1"/>
  <c r="X147" i="8"/>
  <c r="Z147" i="8" s="1"/>
  <c r="AD147" i="8"/>
  <c r="AF147" i="8" s="1"/>
  <c r="AE147" i="8"/>
  <c r="AG147" i="8" s="1"/>
  <c r="AK147" i="8"/>
  <c r="AM147" i="8" s="1"/>
  <c r="AL147" i="8"/>
  <c r="AN147" i="8" s="1"/>
  <c r="AS147" i="8"/>
  <c r="AU147" i="8" s="1"/>
  <c r="AT147" i="8"/>
  <c r="AV147" i="8" s="1"/>
  <c r="H148" i="8"/>
  <c r="I148" i="8" s="1"/>
  <c r="K148" i="8"/>
  <c r="L148" i="8" s="1"/>
  <c r="N148" i="8"/>
  <c r="O148" i="8" s="1"/>
  <c r="Q148" i="8"/>
  <c r="R148" i="8" s="1"/>
  <c r="W148" i="8"/>
  <c r="Y148" i="8" s="1"/>
  <c r="X148" i="8"/>
  <c r="Z148" i="8" s="1"/>
  <c r="AD148" i="8"/>
  <c r="AF148" i="8" s="1"/>
  <c r="AE148" i="8"/>
  <c r="AG148" i="8" s="1"/>
  <c r="AK148" i="8"/>
  <c r="AM148" i="8" s="1"/>
  <c r="AL148" i="8"/>
  <c r="AN148" i="8" s="1"/>
  <c r="AS148" i="8"/>
  <c r="AU148" i="8" s="1"/>
  <c r="AT148" i="8"/>
  <c r="AV148" i="8" s="1"/>
  <c r="H149" i="8"/>
  <c r="I149" i="8" s="1"/>
  <c r="K149" i="8"/>
  <c r="L149" i="8" s="1"/>
  <c r="N149" i="8"/>
  <c r="O149" i="8" s="1"/>
  <c r="Q149" i="8"/>
  <c r="R149" i="8" s="1"/>
  <c r="W149" i="8"/>
  <c r="Y149" i="8" s="1"/>
  <c r="X149" i="8"/>
  <c r="Z149" i="8" s="1"/>
  <c r="AD149" i="8"/>
  <c r="AF149" i="8" s="1"/>
  <c r="AE149" i="8"/>
  <c r="AG149" i="8" s="1"/>
  <c r="AK149" i="8"/>
  <c r="AM149" i="8" s="1"/>
  <c r="AL149" i="8"/>
  <c r="AN149" i="8" s="1"/>
  <c r="AS149" i="8"/>
  <c r="AU149" i="8" s="1"/>
  <c r="AT149" i="8"/>
  <c r="AV149" i="8" s="1"/>
  <c r="H150" i="8"/>
  <c r="I150" i="8" s="1"/>
  <c r="K150" i="8"/>
  <c r="L150" i="8" s="1"/>
  <c r="N150" i="8"/>
  <c r="O150" i="8" s="1"/>
  <c r="Q150" i="8"/>
  <c r="R150" i="8" s="1"/>
  <c r="W150" i="8"/>
  <c r="Y150" i="8" s="1"/>
  <c r="X150" i="8"/>
  <c r="Z150" i="8" s="1"/>
  <c r="AD150" i="8"/>
  <c r="AF150" i="8" s="1"/>
  <c r="AE150" i="8"/>
  <c r="AG150" i="8" s="1"/>
  <c r="AK150" i="8"/>
  <c r="AM150" i="8" s="1"/>
  <c r="AL150" i="8"/>
  <c r="AN150" i="8" s="1"/>
  <c r="AS150" i="8"/>
  <c r="AU150" i="8" s="1"/>
  <c r="AT150" i="8"/>
  <c r="AV150" i="8" s="1"/>
  <c r="H151" i="8"/>
  <c r="I151" i="8" s="1"/>
  <c r="K151" i="8"/>
  <c r="L151" i="8" s="1"/>
  <c r="N151" i="8"/>
  <c r="O151" i="8" s="1"/>
  <c r="Q151" i="8"/>
  <c r="R151" i="8" s="1"/>
  <c r="W151" i="8"/>
  <c r="Y151" i="8" s="1"/>
  <c r="X151" i="8"/>
  <c r="Z151" i="8" s="1"/>
  <c r="AD151" i="8"/>
  <c r="AF151" i="8" s="1"/>
  <c r="AE151" i="8"/>
  <c r="AG151" i="8" s="1"/>
  <c r="AK151" i="8"/>
  <c r="AM151" i="8" s="1"/>
  <c r="AL151" i="8"/>
  <c r="AN151" i="8" s="1"/>
  <c r="AS151" i="8"/>
  <c r="AU151" i="8" s="1"/>
  <c r="AT151" i="8"/>
  <c r="AV151" i="8" s="1"/>
  <c r="H153" i="8"/>
  <c r="I153" i="8" s="1"/>
  <c r="K153" i="8"/>
  <c r="L153" i="8" s="1"/>
  <c r="N153" i="8"/>
  <c r="O153" i="8" s="1"/>
  <c r="Q153" i="8"/>
  <c r="R153" i="8" s="1"/>
  <c r="W153" i="8"/>
  <c r="Y153" i="8" s="1"/>
  <c r="X153" i="8"/>
  <c r="Z153" i="8" s="1"/>
  <c r="AD153" i="8"/>
  <c r="AF153" i="8" s="1"/>
  <c r="AE153" i="8"/>
  <c r="AG153" i="8" s="1"/>
  <c r="AK153" i="8"/>
  <c r="AM153" i="8" s="1"/>
  <c r="AL153" i="8"/>
  <c r="AN153" i="8" s="1"/>
  <c r="AS153" i="8"/>
  <c r="AU153" i="8" s="1"/>
  <c r="AT153" i="8"/>
  <c r="AV153" i="8" s="1"/>
  <c r="H154" i="8"/>
  <c r="I154" i="8" s="1"/>
  <c r="K154" i="8"/>
  <c r="L154" i="8" s="1"/>
  <c r="N154" i="8"/>
  <c r="O154" i="8" s="1"/>
  <c r="Q154" i="8"/>
  <c r="R154" i="8" s="1"/>
  <c r="W154" i="8"/>
  <c r="Y154" i="8" s="1"/>
  <c r="X154" i="8"/>
  <c r="Z154" i="8" s="1"/>
  <c r="AD154" i="8"/>
  <c r="AF154" i="8" s="1"/>
  <c r="AE154" i="8"/>
  <c r="AG154" i="8"/>
  <c r="AK154" i="8"/>
  <c r="AM154" i="8" s="1"/>
  <c r="AL154" i="8"/>
  <c r="AN154" i="8" s="1"/>
  <c r="AS154" i="8"/>
  <c r="AU154" i="8" s="1"/>
  <c r="AT154" i="8"/>
  <c r="AV154" i="8" s="1"/>
  <c r="H155" i="8"/>
  <c r="I155" i="8" s="1"/>
  <c r="K155" i="8"/>
  <c r="L155" i="8" s="1"/>
  <c r="N155" i="8"/>
  <c r="O155" i="8" s="1"/>
  <c r="Q155" i="8"/>
  <c r="R155" i="8" s="1"/>
  <c r="W155" i="8"/>
  <c r="Y155" i="8" s="1"/>
  <c r="X155" i="8"/>
  <c r="Z155" i="8" s="1"/>
  <c r="AD155" i="8"/>
  <c r="AF155" i="8" s="1"/>
  <c r="AE155" i="8"/>
  <c r="AG155" i="8" s="1"/>
  <c r="AK155" i="8"/>
  <c r="AM155" i="8" s="1"/>
  <c r="AL155" i="8"/>
  <c r="AN155" i="8" s="1"/>
  <c r="AS155" i="8"/>
  <c r="AU155" i="8" s="1"/>
  <c r="AT155" i="8"/>
  <c r="AV155" i="8" s="1"/>
  <c r="H156" i="8"/>
  <c r="I156" i="8" s="1"/>
  <c r="K156" i="8"/>
  <c r="L156" i="8" s="1"/>
  <c r="N156" i="8"/>
  <c r="O156" i="8" s="1"/>
  <c r="Q156" i="8"/>
  <c r="R156" i="8" s="1"/>
  <c r="W156" i="8"/>
  <c r="Y156" i="8" s="1"/>
  <c r="X156" i="8"/>
  <c r="Z156" i="8" s="1"/>
  <c r="AD156" i="8"/>
  <c r="AF156" i="8" s="1"/>
  <c r="AE156" i="8"/>
  <c r="AG156" i="8" s="1"/>
  <c r="AK156" i="8"/>
  <c r="AM156" i="8" s="1"/>
  <c r="AL156" i="8"/>
  <c r="AN156" i="8" s="1"/>
  <c r="AS156" i="8"/>
  <c r="AU156" i="8" s="1"/>
  <c r="AT156" i="8"/>
  <c r="AV156" i="8" s="1"/>
  <c r="H157" i="8"/>
  <c r="I157" i="8" s="1"/>
  <c r="K157" i="8"/>
  <c r="L157" i="8" s="1"/>
  <c r="N157" i="8"/>
  <c r="O157" i="8" s="1"/>
  <c r="Q157" i="8"/>
  <c r="R157" i="8" s="1"/>
  <c r="W157" i="8"/>
  <c r="Y157" i="8" s="1"/>
  <c r="X157" i="8"/>
  <c r="Z157" i="8" s="1"/>
  <c r="AD157" i="8"/>
  <c r="AF157" i="8" s="1"/>
  <c r="AE157" i="8"/>
  <c r="AG157" i="8" s="1"/>
  <c r="AK157" i="8"/>
  <c r="AM157" i="8" s="1"/>
  <c r="AL157" i="8"/>
  <c r="AN157" i="8" s="1"/>
  <c r="AS157" i="8"/>
  <c r="AU157" i="8" s="1"/>
  <c r="AT157" i="8"/>
  <c r="AV157" i="8" s="1"/>
  <c r="H158" i="8"/>
  <c r="I158" i="8" s="1"/>
  <c r="K158" i="8"/>
  <c r="L158" i="8" s="1"/>
  <c r="N158" i="8"/>
  <c r="O158" i="8" s="1"/>
  <c r="Q158" i="8"/>
  <c r="R158" i="8" s="1"/>
  <c r="W158" i="8"/>
  <c r="Y158" i="8" s="1"/>
  <c r="X158" i="8"/>
  <c r="Z158" i="8" s="1"/>
  <c r="AD158" i="8"/>
  <c r="AF158" i="8" s="1"/>
  <c r="AE158" i="8"/>
  <c r="AG158" i="8" s="1"/>
  <c r="AK158" i="8"/>
  <c r="AM158" i="8" s="1"/>
  <c r="AL158" i="8"/>
  <c r="AN158" i="8" s="1"/>
  <c r="AS158" i="8"/>
  <c r="AU158" i="8" s="1"/>
  <c r="AT158" i="8"/>
  <c r="AV158" i="8" s="1"/>
  <c r="H159" i="8"/>
  <c r="I159" i="8" s="1"/>
  <c r="K159" i="8"/>
  <c r="L159" i="8" s="1"/>
  <c r="N159" i="8"/>
  <c r="O159" i="8" s="1"/>
  <c r="Q159" i="8"/>
  <c r="R159" i="8" s="1"/>
  <c r="W159" i="8"/>
  <c r="Y159" i="8" s="1"/>
  <c r="X159" i="8"/>
  <c r="Z159" i="8" s="1"/>
  <c r="AD159" i="8"/>
  <c r="AF159" i="8" s="1"/>
  <c r="AE159" i="8"/>
  <c r="AG159" i="8" s="1"/>
  <c r="AK159" i="8"/>
  <c r="AM159" i="8" s="1"/>
  <c r="AL159" i="8"/>
  <c r="AN159" i="8" s="1"/>
  <c r="AS159" i="8"/>
  <c r="AU159" i="8" s="1"/>
  <c r="AT159" i="8"/>
  <c r="AV159" i="8" s="1"/>
  <c r="H160" i="8"/>
  <c r="I160" i="8" s="1"/>
  <c r="K160" i="8"/>
  <c r="L160" i="8" s="1"/>
  <c r="N160" i="8"/>
  <c r="O160" i="8" s="1"/>
  <c r="Q160" i="8"/>
  <c r="R160" i="8" s="1"/>
  <c r="W160" i="8"/>
  <c r="Y160" i="8" s="1"/>
  <c r="X160" i="8"/>
  <c r="Z160" i="8" s="1"/>
  <c r="AD160" i="8"/>
  <c r="AF160" i="8" s="1"/>
  <c r="AE160" i="8"/>
  <c r="AG160" i="8" s="1"/>
  <c r="AK160" i="8"/>
  <c r="AM160" i="8" s="1"/>
  <c r="AL160" i="8"/>
  <c r="AN160" i="8" s="1"/>
  <c r="AS160" i="8"/>
  <c r="AU160" i="8" s="1"/>
  <c r="AT160" i="8"/>
  <c r="AV160" i="8"/>
  <c r="H161" i="8"/>
  <c r="I161" i="8" s="1"/>
  <c r="K161" i="8"/>
  <c r="L161" i="8" s="1"/>
  <c r="N161" i="8"/>
  <c r="O161" i="8" s="1"/>
  <c r="Q161" i="8"/>
  <c r="R161" i="8" s="1"/>
  <c r="W161" i="8"/>
  <c r="Y161" i="8" s="1"/>
  <c r="X161" i="8"/>
  <c r="Z161" i="8" s="1"/>
  <c r="AD161" i="8"/>
  <c r="AF161" i="8" s="1"/>
  <c r="AE161" i="8"/>
  <c r="AG161" i="8" s="1"/>
  <c r="AK161" i="8"/>
  <c r="AM161" i="8" s="1"/>
  <c r="AL161" i="8"/>
  <c r="AN161" i="8" s="1"/>
  <c r="AS161" i="8"/>
  <c r="AU161" i="8" s="1"/>
  <c r="AT161" i="8"/>
  <c r="AV161" i="8" s="1"/>
  <c r="H162" i="8"/>
  <c r="I162" i="8" s="1"/>
  <c r="K162" i="8"/>
  <c r="L162" i="8" s="1"/>
  <c r="N162" i="8"/>
  <c r="O162" i="8" s="1"/>
  <c r="Q162" i="8"/>
  <c r="R162" i="8" s="1"/>
  <c r="W162" i="8"/>
  <c r="Y162" i="8" s="1"/>
  <c r="X162" i="8"/>
  <c r="Z162" i="8" s="1"/>
  <c r="AD162" i="8"/>
  <c r="AF162" i="8" s="1"/>
  <c r="AE162" i="8"/>
  <c r="AG162" i="8" s="1"/>
  <c r="AK162" i="8"/>
  <c r="AM162" i="8" s="1"/>
  <c r="AL162" i="8"/>
  <c r="AN162" i="8" s="1"/>
  <c r="AS162" i="8"/>
  <c r="AU162" i="8" s="1"/>
  <c r="AT162" i="8"/>
  <c r="AV162" i="8" s="1"/>
  <c r="AT31" i="8"/>
  <c r="AS31" i="8"/>
  <c r="AU31" i="8" s="1"/>
  <c r="AL31" i="8"/>
  <c r="AK31" i="8"/>
  <c r="AM31" i="8" s="1"/>
  <c r="AE31" i="8"/>
  <c r="AD31" i="8"/>
  <c r="AF31" i="8" s="1"/>
  <c r="X31" i="8"/>
  <c r="W31" i="8"/>
  <c r="Y31" i="8" s="1"/>
  <c r="Q31" i="8"/>
  <c r="R31" i="8" s="1"/>
  <c r="K31" i="8"/>
  <c r="L31" i="8" s="1"/>
  <c r="N31" i="8"/>
  <c r="H31" i="8"/>
  <c r="L172" i="8" l="1"/>
  <c r="R172" i="8"/>
  <c r="I31" i="8" l="1"/>
  <c r="I174" i="8" s="1"/>
  <c r="O31" i="8"/>
  <c r="O172" i="8" s="1"/>
  <c r="AN31" i="8" l="1"/>
  <c r="AG31" i="8"/>
  <c r="AV31" i="8"/>
  <c r="AV170" i="8"/>
  <c r="AU170" i="8"/>
  <c r="AG170" i="8"/>
  <c r="AM170" i="8" s="1"/>
  <c r="Y170" i="8"/>
  <c r="Z170" i="8"/>
  <c r="AN170" i="8" s="1"/>
  <c r="Z31" i="8"/>
  <c r="AF170" i="8" l="1"/>
</calcChain>
</file>

<file path=xl/sharedStrings.xml><?xml version="1.0" encoding="utf-8"?>
<sst xmlns="http://schemas.openxmlformats.org/spreadsheetml/2006/main" count="434" uniqueCount="197">
  <si>
    <t xml:space="preserve">Greenway:  </t>
  </si>
  <si>
    <t>Segment:</t>
  </si>
  <si>
    <t xml:space="preserve"> Miles:</t>
  </si>
  <si>
    <t>Permeable Concrete</t>
  </si>
  <si>
    <t>Permeable Asphalt</t>
  </si>
  <si>
    <t>Living Walls</t>
  </si>
  <si>
    <t>B-1</t>
  </si>
  <si>
    <t>B-2</t>
  </si>
  <si>
    <t>B-3</t>
  </si>
  <si>
    <t>Stream &amp; Creek Banks</t>
  </si>
  <si>
    <t>Aeration Fountains</t>
  </si>
  <si>
    <t>D-1</t>
  </si>
  <si>
    <t>Culverts</t>
  </si>
  <si>
    <t>D-2</t>
  </si>
  <si>
    <t>D-3</t>
  </si>
  <si>
    <t>D-4</t>
  </si>
  <si>
    <t>Grass Shoulder</t>
  </si>
  <si>
    <t>Grass Lawn</t>
  </si>
  <si>
    <t>Shrub Massings</t>
  </si>
  <si>
    <t>Trees</t>
  </si>
  <si>
    <t>Benches, Tables &amp; Bike Racks</t>
  </si>
  <si>
    <t>Bollards</t>
  </si>
  <si>
    <t>Trail Counters</t>
  </si>
  <si>
    <t>F-1</t>
  </si>
  <si>
    <t>F-2</t>
  </si>
  <si>
    <t>F-3</t>
  </si>
  <si>
    <t>Cable Fence</t>
  </si>
  <si>
    <t>F-4</t>
  </si>
  <si>
    <t>F-5</t>
  </si>
  <si>
    <t>F-6</t>
  </si>
  <si>
    <t>F-7</t>
  </si>
  <si>
    <t>Reviewed By</t>
  </si>
  <si>
    <t>Partner Staff</t>
  </si>
  <si>
    <t>GRG Staff</t>
  </si>
  <si>
    <t xml:space="preserve"> </t>
  </si>
  <si>
    <t>Quantity</t>
  </si>
  <si>
    <t>Unit</t>
  </si>
  <si>
    <t xml:space="preserve">Primary Contact: </t>
  </si>
  <si>
    <t xml:space="preserve">Email: </t>
  </si>
  <si>
    <t>Partner Agency:</t>
  </si>
  <si>
    <t>A-1</t>
  </si>
  <si>
    <t>SY</t>
  </si>
  <si>
    <t>A-2</t>
  </si>
  <si>
    <t>A-3</t>
  </si>
  <si>
    <t>A-4</t>
  </si>
  <si>
    <t>A-5</t>
  </si>
  <si>
    <t>A-6</t>
  </si>
  <si>
    <t>A-7</t>
  </si>
  <si>
    <t>A-8</t>
  </si>
  <si>
    <t>LF</t>
  </si>
  <si>
    <t>C-1</t>
  </si>
  <si>
    <t>Acre</t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</si>
  <si>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</si>
  <si>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</si>
  <si>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</si>
  <si>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</si>
  <si>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</si>
  <si>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</si>
  <si>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</si>
  <si>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</si>
  <si>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</si>
  <si>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</si>
  <si>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</si>
  <si>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D-5</t>
  </si>
  <si>
    <t>D-6</t>
  </si>
  <si>
    <t>D-7</t>
  </si>
  <si>
    <t>D-8</t>
  </si>
  <si>
    <t>D-9</t>
  </si>
  <si>
    <t>E-1</t>
  </si>
  <si>
    <t>E-2</t>
  </si>
  <si>
    <t>E-3</t>
  </si>
  <si>
    <t>F-8</t>
  </si>
  <si>
    <t>G-1</t>
  </si>
  <si>
    <t>G-2</t>
  </si>
  <si>
    <t>G-3</t>
  </si>
  <si>
    <t>G-4</t>
  </si>
  <si>
    <t>G-5</t>
  </si>
  <si>
    <t>G-6</t>
  </si>
  <si>
    <t>I-1</t>
  </si>
  <si>
    <t>J-1</t>
  </si>
  <si>
    <t>H-1</t>
  </si>
  <si>
    <t>H-2</t>
  </si>
  <si>
    <t>H-3</t>
  </si>
  <si>
    <t>H-4</t>
  </si>
  <si>
    <t>J-2</t>
  </si>
  <si>
    <t xml:space="preserve">Program Stage: </t>
  </si>
  <si>
    <t xml:space="preserve">Prepared by: </t>
  </si>
  <si>
    <t>Guideline #</t>
  </si>
  <si>
    <t>Guideline Name</t>
  </si>
  <si>
    <t>Asphalt Trail</t>
  </si>
  <si>
    <t>Concrete Trail, Walk or Plaza</t>
  </si>
  <si>
    <t>Gravel Trail</t>
  </si>
  <si>
    <t>Unit Pavers</t>
  </si>
  <si>
    <t>Permeable Pavers</t>
  </si>
  <si>
    <t>Permeable Rubber</t>
  </si>
  <si>
    <t>Pre-Fabricated Steel Bridge</t>
  </si>
  <si>
    <t>Concrete Bridge</t>
  </si>
  <si>
    <t>Boardwalks &amp; Decks</t>
  </si>
  <si>
    <t>High Mow Lawn</t>
  </si>
  <si>
    <t>Annual Mow Grass</t>
  </si>
  <si>
    <t>Native Grassland</t>
  </si>
  <si>
    <t>Wildflower/Native Beds</t>
  </si>
  <si>
    <t>Shrub &amp; Perennial Beds</t>
  </si>
  <si>
    <t>Annual Beds &amp; Planters</t>
  </si>
  <si>
    <t>Woodland Forest</t>
  </si>
  <si>
    <t>Greenway Wayfinding</t>
  </si>
  <si>
    <t xml:space="preserve">Roadway Signs/Pvmnt Markings </t>
  </si>
  <si>
    <t>Pet Waste Bag Dispenser</t>
  </si>
  <si>
    <t>Drinking Fountains</t>
  </si>
  <si>
    <t>Environmental Art &amp; Graphics</t>
  </si>
  <si>
    <t>Concrete Retaining Walls</t>
  </si>
  <si>
    <t>Conc. Retaining Walls w/Veneer</t>
  </si>
  <si>
    <t>Chain Link Fence</t>
  </si>
  <si>
    <t>Ornamental Fence</t>
  </si>
  <si>
    <t>Welded Wire Fence</t>
  </si>
  <si>
    <t>Precast Rail Fence</t>
  </si>
  <si>
    <t>Precast Screen Wall</t>
  </si>
  <si>
    <t>Wood Privacy Fence</t>
  </si>
  <si>
    <t>Composite Fence</t>
  </si>
  <si>
    <t>Rock Blankets</t>
  </si>
  <si>
    <t>Bio-Retention Cells</t>
  </si>
  <si>
    <t>Amended Soils</t>
  </si>
  <si>
    <t>Sheet Flow to Buffer</t>
  </si>
  <si>
    <t>Ponds &amp; Wetlands</t>
  </si>
  <si>
    <t>Pond &amp; Lake Shores</t>
  </si>
  <si>
    <t>Exterior Lighting</t>
  </si>
  <si>
    <t>Shelters</t>
  </si>
  <si>
    <t>Restsooms</t>
  </si>
  <si>
    <t>SF</t>
  </si>
  <si>
    <t>EA</t>
  </si>
  <si>
    <t>SFW</t>
  </si>
  <si>
    <t>100LF</t>
  </si>
  <si>
    <t>Annualized Capital Repair Cost</t>
  </si>
  <si>
    <r>
      <t xml:space="preserve">The following are </t>
    </r>
    <r>
      <rPr>
        <i/>
        <u/>
        <sz val="10"/>
        <color theme="1"/>
        <rFont val="Calibri"/>
        <family val="2"/>
        <scheme val="minor"/>
      </rPr>
      <t>"Programmatic level"</t>
    </r>
    <r>
      <rPr>
        <i/>
        <sz val="10"/>
        <color theme="1"/>
        <rFont val="Calibri"/>
        <family val="2"/>
        <scheme val="minor"/>
      </rPr>
      <t xml:space="preserve"> estimates of annualized LOC O&amp;M Cost and Capital Repair Cost to be estimated at the Planning, Design and Constructed stages of greenway development.</t>
    </r>
  </si>
  <si>
    <t>E-4</t>
  </si>
  <si>
    <t>Yrs</t>
  </si>
  <si>
    <t>± Year</t>
  </si>
  <si>
    <t>ROM Estimate</t>
  </si>
  <si>
    <t>FIRST 
CAPITAL REPAIR</t>
  </si>
  <si>
    <t>SECOND
CAPITAL REPAIR</t>
  </si>
  <si>
    <t>THIRD
CAPITAL REPAIR</t>
  </si>
  <si>
    <t>REPLACEMENT COST</t>
  </si>
  <si>
    <t xml:space="preserve">A-2 </t>
  </si>
  <si>
    <t>Concrete Trail</t>
  </si>
  <si>
    <t>Years Post Const.</t>
  </si>
  <si>
    <t>Unit Cost</t>
  </si>
  <si>
    <t>HIDE - Don’t Delete</t>
  </si>
  <si>
    <t>THIRD 
CAPITAL REPAIR</t>
  </si>
  <si>
    <t>SECOND 
CAPITAL REPAIR</t>
  </si>
  <si>
    <t xml:space="preserve">REPLACEMENT
COST </t>
  </si>
  <si>
    <t>Asset value</t>
  </si>
  <si>
    <t>Asset Investment Value 
Cost/Unit/Yr</t>
  </si>
  <si>
    <t>Prefabricated Steel Bridges</t>
  </si>
  <si>
    <t>Concrete Bridges</t>
  </si>
  <si>
    <t>Woodlands/Forest</t>
  </si>
  <si>
    <t>Wetlands</t>
  </si>
  <si>
    <t>Trash/Recylce Receptacles</t>
  </si>
  <si>
    <t>Roadway Signs/Pavement Markings</t>
  </si>
  <si>
    <t>Drinking Fountain</t>
  </si>
  <si>
    <t>Concrete Retaining Walls w/Veneer</t>
  </si>
  <si>
    <t>Segmental Unit Walls</t>
  </si>
  <si>
    <t>Rock Blanket</t>
  </si>
  <si>
    <t>Ponds and Wetlands</t>
  </si>
  <si>
    <t>Lake/Pond Overflow Structures</t>
  </si>
  <si>
    <t>Stream and Creek Banks</t>
  </si>
  <si>
    <t>Restrooms</t>
  </si>
  <si>
    <t>(A)</t>
  </si>
  <si>
    <t>(B)</t>
  </si>
  <si>
    <t>(C)</t>
  </si>
  <si>
    <t>(D)</t>
  </si>
  <si>
    <t>(E)</t>
  </si>
  <si>
    <t>(F)</t>
  </si>
  <si>
    <t>(G)</t>
  </si>
  <si>
    <t>(H)</t>
  </si>
  <si>
    <t>Annualized O&amp;M Cost /Unit/Yr</t>
  </si>
  <si>
    <t>CLF</t>
  </si>
  <si>
    <t>AC</t>
  </si>
  <si>
    <t>Greenway Wayfindiing</t>
  </si>
  <si>
    <t>* All cost stated in current $'s. Most Recent Update:</t>
  </si>
  <si>
    <t>NA</t>
  </si>
  <si>
    <t>HIDE</t>
  </si>
  <si>
    <t>TOTAL 
O&amp;M + Cap. Repair Cost /Unit/Yr (C+D)</t>
  </si>
  <si>
    <t>Annual O&amp;M Cost /Unit/Yr</t>
  </si>
  <si>
    <t>Annual Capital Repair Cost /Unit/Yr
(E+F+G+H)</t>
  </si>
  <si>
    <t>Year Constructed</t>
  </si>
  <si>
    <t xml:space="preserve">TOTAL Annualized O&amp;M + Cap. Repair Cost /Unit/Yr </t>
  </si>
  <si>
    <t>TOTAL PROGRAM LEVEL ANNUALIZED LOC COST</t>
  </si>
  <si>
    <t>TOTAL PROGRAM LEVEL ASSET VALUE</t>
  </si>
  <si>
    <t>Level of Care 
Programmatic Level Cost</t>
  </si>
  <si>
    <t>Trash/Recyle Receptacles</t>
  </si>
  <si>
    <r>
      <rPr>
        <i/>
        <sz val="11"/>
        <color theme="0"/>
        <rFont val="Calibri"/>
        <family val="2"/>
        <scheme val="minor"/>
      </rPr>
      <t xml:space="preserve">Select one: </t>
    </r>
    <r>
      <rPr>
        <b/>
        <sz val="14"/>
        <color theme="0"/>
        <rFont val="Calibri"/>
        <family val="2"/>
        <scheme val="minor"/>
      </rPr>
      <t>PLANNING   -   DESIGN   -   CONSTRUCTED</t>
    </r>
  </si>
  <si>
    <t>Sheet Protection Password:  GRG</t>
  </si>
  <si>
    <t>St. Vincent</t>
  </si>
  <si>
    <t>Trojan Park</t>
  </si>
  <si>
    <t>St. Louis County Parks, City of Wellston</t>
  </si>
  <si>
    <t>Ben Grossman</t>
  </si>
  <si>
    <t>bgrossman@grgstl.org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</si>
</sst>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\(0\)"/>
    <numFmt numFmtId="166" formatCode="&quot;$&quot;#,##0"/>
    <numFmt numFmtId="167" formatCode="[$-409]mmmm\-yy;@"/>
    <numFmt numFmtId="168" formatCode="0.00_);\(0.00\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28"/>
      <color theme="0"/>
      <name val="Tw Cen MT"/>
      <family val="2"/>
    </font>
    <font>
      <i/>
      <u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26"/>
      <color theme="0"/>
      <name val="Tw Cen MT"/>
      <family val="2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i/>
      <u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83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indexed="64"/>
      </right>
      <top style="thick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indexed="64"/>
      </right>
      <top style="medium">
        <color auto="1"/>
      </top>
      <bottom/>
      <diagonal/>
    </border>
    <border>
      <left style="hair">
        <color auto="1"/>
      </left>
      <right style="hair">
        <color indexed="64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Protection="1"/>
    <xf numFmtId="0" fontId="0" fillId="0" borderId="0" xfId="0" applyProtection="1"/>
    <xf numFmtId="0" fontId="0" fillId="0" borderId="0" xfId="0" applyFill="1"/>
    <xf numFmtId="0" fontId="0" fillId="0" borderId="8" xfId="0" applyBorder="1" applyAlignment="1">
      <alignment horizontal="center"/>
    </xf>
    <xf numFmtId="0" fontId="10" fillId="5" borderId="0" xfId="0" applyFont="1" applyFill="1" applyBorder="1" applyAlignment="1" applyProtection="1">
      <alignment horizontal="left"/>
    </xf>
    <xf numFmtId="0" fontId="0" fillId="0" borderId="7" xfId="0" applyBorder="1" applyAlignment="1">
      <alignment horizontal="left" wrapText="1"/>
    </xf>
    <xf numFmtId="166" fontId="0" fillId="0" borderId="0" xfId="0" applyNumberFormat="1"/>
    <xf numFmtId="0" fontId="0" fillId="0" borderId="7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right" wrapText="1"/>
    </xf>
    <xf numFmtId="0" fontId="0" fillId="0" borderId="11" xfId="0" applyBorder="1" applyAlignment="1">
      <alignment horizontal="center" wrapText="1"/>
    </xf>
    <xf numFmtId="167" fontId="0" fillId="0" borderId="5" xfId="0" applyNumberFormat="1" applyBorder="1" applyAlignment="1">
      <alignment horizontal="center"/>
    </xf>
    <xf numFmtId="0" fontId="0" fillId="0" borderId="11" xfId="0" applyFill="1" applyBorder="1" applyAlignment="1">
      <alignment horizontal="center" wrapText="1"/>
    </xf>
    <xf numFmtId="167" fontId="0" fillId="0" borderId="5" xfId="0" applyNumberFormat="1" applyFill="1" applyBorder="1" applyAlignment="1">
      <alignment horizontal="center"/>
    </xf>
    <xf numFmtId="0" fontId="0" fillId="0" borderId="16" xfId="0" applyFill="1" applyBorder="1"/>
    <xf numFmtId="0" fontId="0" fillId="0" borderId="9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167" fontId="0" fillId="0" borderId="31" xfId="0" applyNumberForma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0" fillId="0" borderId="3" xfId="0" applyBorder="1" applyAlignment="1">
      <alignment horizontal="left"/>
    </xf>
    <xf numFmtId="167" fontId="0" fillId="0" borderId="3" xfId="0" applyNumberFormat="1" applyBorder="1" applyAlignment="1">
      <alignment horizontal="center"/>
    </xf>
    <xf numFmtId="167" fontId="0" fillId="0" borderId="3" xfId="0" applyNumberFormat="1" applyFill="1" applyBorder="1" applyAlignment="1">
      <alignment horizontal="center"/>
    </xf>
    <xf numFmtId="0" fontId="0" fillId="0" borderId="3" xfId="0" applyBorder="1" applyAlignment="1"/>
    <xf numFmtId="164" fontId="0" fillId="0" borderId="0" xfId="1" applyNumberFormat="1" applyFont="1"/>
    <xf numFmtId="0" fontId="0" fillId="0" borderId="8" xfId="0" applyBorder="1" applyAlignment="1">
      <alignment horizontal="left"/>
    </xf>
    <xf numFmtId="0" fontId="20" fillId="0" borderId="8" xfId="0" applyFont="1" applyFill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8" xfId="0" applyBorder="1" applyAlignment="1"/>
    <xf numFmtId="0" fontId="0" fillId="0" borderId="19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4" xfId="0" applyFill="1" applyBorder="1" applyAlignment="1">
      <alignment horizontal="center" wrapText="1"/>
    </xf>
    <xf numFmtId="44" fontId="0" fillId="0" borderId="0" xfId="1" applyFont="1"/>
    <xf numFmtId="1" fontId="0" fillId="0" borderId="0" xfId="0" applyNumberFormat="1"/>
    <xf numFmtId="0" fontId="0" fillId="0" borderId="2" xfId="0" applyBorder="1" applyAlignment="1"/>
    <xf numFmtId="0" fontId="0" fillId="0" borderId="29" xfId="0" applyBorder="1" applyAlignment="1">
      <alignment horizontal="center"/>
    </xf>
    <xf numFmtId="0" fontId="0" fillId="0" borderId="29" xfId="0" applyBorder="1" applyAlignment="1"/>
    <xf numFmtId="44" fontId="8" fillId="0" borderId="15" xfId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Fill="1" applyBorder="1"/>
    <xf numFmtId="1" fontId="8" fillId="0" borderId="15" xfId="0" applyNumberFormat="1" applyFont="1" applyBorder="1"/>
    <xf numFmtId="164" fontId="8" fillId="0" borderId="15" xfId="1" applyNumberFormat="1" applyFont="1" applyBorder="1" applyAlignment="1">
      <alignment horizontal="center"/>
    </xf>
    <xf numFmtId="0" fontId="0" fillId="0" borderId="35" xfId="0" applyBorder="1" applyAlignment="1"/>
    <xf numFmtId="0" fontId="0" fillId="0" borderId="36" xfId="0" applyBorder="1" applyAlignment="1">
      <alignment horizontal="center"/>
    </xf>
    <xf numFmtId="0" fontId="0" fillId="0" borderId="36" xfId="0" applyBorder="1" applyAlignment="1"/>
    <xf numFmtId="0" fontId="0" fillId="0" borderId="33" xfId="0" applyBorder="1" applyAlignment="1"/>
    <xf numFmtId="0" fontId="0" fillId="0" borderId="21" xfId="0" applyBorder="1" applyAlignment="1"/>
    <xf numFmtId="0" fontId="6" fillId="0" borderId="22" xfId="0" applyFont="1" applyBorder="1" applyAlignment="1">
      <alignment horizontal="center"/>
    </xf>
    <xf numFmtId="0" fontId="0" fillId="0" borderId="22" xfId="0" applyBorder="1" applyAlignment="1"/>
    <xf numFmtId="1" fontId="6" fillId="0" borderId="8" xfId="0" applyNumberFormat="1" applyFont="1" applyBorder="1" applyAlignment="1">
      <alignment horizontal="center" vertical="top" wrapText="1"/>
    </xf>
    <xf numFmtId="44" fontId="6" fillId="0" borderId="8" xfId="1" applyFont="1" applyBorder="1" applyAlignment="1">
      <alignment horizontal="center" vertical="top" wrapText="1"/>
    </xf>
    <xf numFmtId="164" fontId="6" fillId="0" borderId="8" xfId="1" applyNumberFormat="1" applyFont="1" applyBorder="1" applyAlignment="1">
      <alignment horizontal="center" vertical="top" wrapText="1"/>
    </xf>
    <xf numFmtId="0" fontId="0" fillId="0" borderId="7" xfId="0" applyBorder="1" applyAlignment="1"/>
    <xf numFmtId="44" fontId="20" fillId="0" borderId="8" xfId="1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24" xfId="0" applyBorder="1" applyAlignment="1"/>
    <xf numFmtId="44" fontId="13" fillId="6" borderId="24" xfId="1" applyFont="1" applyFill="1" applyBorder="1" applyAlignment="1">
      <alignment horizontal="center" wrapText="1"/>
    </xf>
    <xf numFmtId="0" fontId="13" fillId="6" borderId="24" xfId="0" applyFont="1" applyFill="1" applyBorder="1" applyAlignment="1">
      <alignment horizontal="center" wrapText="1"/>
    </xf>
    <xf numFmtId="1" fontId="13" fillId="6" borderId="24" xfId="0" applyNumberFormat="1" applyFont="1" applyFill="1" applyBorder="1" applyAlignment="1">
      <alignment horizontal="center" wrapText="1"/>
    </xf>
    <xf numFmtId="164" fontId="13" fillId="6" borderId="24" xfId="1" applyNumberFormat="1" applyFont="1" applyFill="1" applyBorder="1" applyAlignment="1">
      <alignment horizontal="center" wrapText="1"/>
    </xf>
    <xf numFmtId="164" fontId="0" fillId="0" borderId="11" xfId="1" applyNumberFormat="1" applyFont="1" applyBorder="1" applyAlignment="1">
      <alignment horizontal="center" wrapText="1"/>
    </xf>
    <xf numFmtId="44" fontId="0" fillId="0" borderId="11" xfId="1" applyFon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0" fontId="0" fillId="0" borderId="3" xfId="0" applyBorder="1" applyAlignment="1">
      <alignment horizontal="center"/>
    </xf>
    <xf numFmtId="44" fontId="0" fillId="0" borderId="3" xfId="1" applyFont="1" applyBorder="1" applyAlignment="1">
      <alignment horizontal="left"/>
    </xf>
    <xf numFmtId="44" fontId="0" fillId="0" borderId="3" xfId="1" applyFont="1" applyBorder="1" applyAlignment="1">
      <alignment horizontal="center"/>
    </xf>
    <xf numFmtId="1" fontId="0" fillId="0" borderId="3" xfId="0" applyNumberFormat="1" applyBorder="1" applyAlignment="1"/>
    <xf numFmtId="44" fontId="0" fillId="0" borderId="3" xfId="1" applyFont="1" applyBorder="1" applyAlignment="1"/>
    <xf numFmtId="164" fontId="0" fillId="0" borderId="3" xfId="1" applyNumberFormat="1" applyFont="1" applyBorder="1" applyAlignment="1"/>
    <xf numFmtId="1" fontId="0" fillId="0" borderId="5" xfId="0" applyNumberFormat="1" applyBorder="1" applyAlignment="1"/>
    <xf numFmtId="44" fontId="0" fillId="0" borderId="5" xfId="1" applyFont="1" applyBorder="1" applyAlignment="1"/>
    <xf numFmtId="164" fontId="0" fillId="0" borderId="5" xfId="1" applyNumberFormat="1" applyFont="1" applyBorder="1" applyAlignment="1"/>
    <xf numFmtId="44" fontId="22" fillId="8" borderId="8" xfId="1" applyFont="1" applyFill="1" applyBorder="1" applyAlignment="1">
      <alignment horizontal="center" wrapText="1"/>
    </xf>
    <xf numFmtId="0" fontId="22" fillId="8" borderId="8" xfId="0" applyFont="1" applyFill="1" applyBorder="1" applyAlignment="1">
      <alignment horizontal="center" wrapText="1"/>
    </xf>
    <xf numFmtId="1" fontId="22" fillId="8" borderId="8" xfId="0" applyNumberFormat="1" applyFont="1" applyFill="1" applyBorder="1" applyAlignment="1">
      <alignment horizontal="center" wrapText="1"/>
    </xf>
    <xf numFmtId="164" fontId="22" fillId="8" borderId="8" xfId="1" applyNumberFormat="1" applyFont="1" applyFill="1" applyBorder="1" applyAlignment="1">
      <alignment horizontal="center" wrapText="1"/>
    </xf>
    <xf numFmtId="164" fontId="22" fillId="8" borderId="8" xfId="0" applyNumberFormat="1" applyFont="1" applyFill="1" applyBorder="1" applyAlignment="1">
      <alignment horizontal="center" wrapText="1"/>
    </xf>
    <xf numFmtId="44" fontId="22" fillId="8" borderId="8" xfId="1" applyNumberFormat="1" applyFont="1" applyFill="1" applyBorder="1" applyAlignment="1">
      <alignment horizontal="center" wrapText="1"/>
    </xf>
    <xf numFmtId="7" fontId="22" fillId="8" borderId="8" xfId="1" applyNumberFormat="1" applyFont="1" applyFill="1" applyBorder="1" applyAlignment="1">
      <alignment horizontal="center" wrapText="1"/>
    </xf>
    <xf numFmtId="5" fontId="22" fillId="8" borderId="8" xfId="1" applyNumberFormat="1" applyFont="1" applyFill="1" applyBorder="1" applyAlignment="1">
      <alignment horizontal="center" wrapText="1"/>
    </xf>
    <xf numFmtId="0" fontId="10" fillId="0" borderId="0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center"/>
    </xf>
    <xf numFmtId="0" fontId="26" fillId="10" borderId="0" xfId="0" applyFont="1" applyFill="1" applyBorder="1" applyAlignment="1" applyProtection="1"/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0" fillId="0" borderId="0" xfId="0" applyFill="1" applyProtection="1"/>
    <xf numFmtId="0" fontId="2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164" fontId="0" fillId="3" borderId="0" xfId="1" applyNumberFormat="1" applyFont="1" applyFill="1" applyAlignment="1" applyProtection="1">
      <alignment horizontal="center"/>
    </xf>
    <xf numFmtId="44" fontId="0" fillId="0" borderId="0" xfId="1" applyFont="1" applyFill="1" applyAlignment="1" applyProtection="1">
      <alignment horizontal="center"/>
    </xf>
    <xf numFmtId="164" fontId="0" fillId="0" borderId="0" xfId="1" applyNumberFormat="1" applyFont="1" applyProtection="1"/>
    <xf numFmtId="44" fontId="0" fillId="0" borderId="0" xfId="1" applyFont="1" applyFill="1" applyProtection="1"/>
    <xf numFmtId="0" fontId="24" fillId="10" borderId="0" xfId="0" applyFont="1" applyFill="1" applyBorder="1" applyAlignment="1" applyProtection="1"/>
    <xf numFmtId="0" fontId="25" fillId="10" borderId="0" xfId="0" applyFont="1" applyFill="1" applyBorder="1" applyAlignment="1" applyProtection="1"/>
    <xf numFmtId="0" fontId="0" fillId="10" borderId="0" xfId="0" applyFont="1" applyFill="1" applyBorder="1" applyAlignment="1" applyProtection="1"/>
    <xf numFmtId="0" fontId="0" fillId="0" borderId="0" xfId="0" applyFont="1" applyFill="1" applyBorder="1" applyAlignment="1" applyProtection="1"/>
    <xf numFmtId="0" fontId="14" fillId="3" borderId="0" xfId="0" applyFont="1" applyFill="1" applyBorder="1" applyProtection="1"/>
    <xf numFmtId="0" fontId="3" fillId="3" borderId="0" xfId="0" applyFont="1" applyFill="1" applyBorder="1" applyProtection="1"/>
    <xf numFmtId="0" fontId="17" fillId="3" borderId="0" xfId="0" applyFont="1" applyFill="1" applyBorder="1" applyProtection="1"/>
    <xf numFmtId="0" fontId="0" fillId="3" borderId="0" xfId="0" applyFont="1" applyFill="1" applyBorder="1" applyProtection="1"/>
    <xf numFmtId="0" fontId="0" fillId="0" borderId="0" xfId="0" applyFont="1" applyFill="1" applyBorder="1" applyProtection="1"/>
    <xf numFmtId="164" fontId="0" fillId="3" borderId="0" xfId="1" applyNumberFormat="1" applyFont="1" applyFill="1" applyBorder="1" applyProtection="1"/>
    <xf numFmtId="0" fontId="0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vertical="top" wrapText="1"/>
    </xf>
    <xf numFmtId="44" fontId="0" fillId="0" borderId="0" xfId="1" applyFont="1" applyFill="1" applyBorder="1" applyProtection="1"/>
    <xf numFmtId="0" fontId="0" fillId="0" borderId="0" xfId="0" applyFont="1" applyBorder="1" applyProtection="1"/>
    <xf numFmtId="0" fontId="24" fillId="2" borderId="0" xfId="0" applyFont="1" applyFill="1" applyBorder="1" applyProtection="1"/>
    <xf numFmtId="0" fontId="25" fillId="2" borderId="0" xfId="0" applyFont="1" applyFill="1" applyBorder="1" applyProtection="1"/>
    <xf numFmtId="0" fontId="1" fillId="3" borderId="0" xfId="0" applyFont="1" applyFill="1" applyBorder="1" applyProtection="1"/>
    <xf numFmtId="0" fontId="1" fillId="0" borderId="0" xfId="0" applyFont="1" applyFill="1" applyBorder="1" applyProtection="1"/>
    <xf numFmtId="164" fontId="1" fillId="3" borderId="0" xfId="1" applyNumberFormat="1" applyFont="1" applyFill="1" applyBorder="1" applyProtection="1"/>
    <xf numFmtId="0" fontId="1" fillId="3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vertical="top" wrapText="1"/>
    </xf>
    <xf numFmtId="0" fontId="14" fillId="3" borderId="0" xfId="0" applyFont="1" applyFill="1" applyProtection="1"/>
    <xf numFmtId="0" fontId="3" fillId="3" borderId="0" xfId="0" applyFont="1" applyFill="1" applyProtection="1"/>
    <xf numFmtId="0" fontId="17" fillId="3" borderId="0" xfId="0" applyFont="1" applyFill="1" applyProtection="1"/>
    <xf numFmtId="0" fontId="0" fillId="3" borderId="0" xfId="0" applyFill="1" applyProtection="1"/>
    <xf numFmtId="164" fontId="0" fillId="3" borderId="0" xfId="1" applyNumberFormat="1" applyFont="1" applyFill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44" fontId="0" fillId="0" borderId="0" xfId="1" applyFont="1" applyFill="1" applyBorder="1" applyAlignment="1" applyProtection="1"/>
    <xf numFmtId="0" fontId="0" fillId="0" borderId="0" xfId="0" applyFill="1" applyBorder="1" applyAlignment="1" applyProtection="1">
      <alignment horizontal="left"/>
    </xf>
    <xf numFmtId="0" fontId="0" fillId="5" borderId="0" xfId="0" applyFill="1" applyBorder="1" applyAlignment="1" applyProtection="1">
      <alignment horizontal="left"/>
    </xf>
    <xf numFmtId="0" fontId="13" fillId="3" borderId="0" xfId="0" applyFont="1" applyFill="1" applyProtection="1"/>
    <xf numFmtId="0" fontId="4" fillId="3" borderId="0" xfId="0" applyFont="1" applyFill="1" applyAlignment="1" applyProtection="1">
      <alignment vertical="top"/>
    </xf>
    <xf numFmtId="164" fontId="4" fillId="3" borderId="0" xfId="1" applyNumberFormat="1" applyFont="1" applyFill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14" fillId="0" borderId="0" xfId="0" applyFont="1" applyFill="1" applyAlignment="1" applyProtection="1">
      <alignment horizontal="left" wrapText="1"/>
    </xf>
    <xf numFmtId="0" fontId="14" fillId="3" borderId="0" xfId="0" applyFont="1" applyFill="1" applyAlignment="1" applyProtection="1">
      <alignment wrapText="1"/>
    </xf>
    <xf numFmtId="0" fontId="14" fillId="3" borderId="0" xfId="0" applyFont="1" applyFill="1" applyAlignment="1" applyProtection="1">
      <alignment horizontal="center" wrapText="1"/>
    </xf>
    <xf numFmtId="0" fontId="14" fillId="0" borderId="0" xfId="0" applyFont="1" applyFill="1" applyAlignment="1" applyProtection="1">
      <alignment horizontal="center" wrapText="1"/>
    </xf>
    <xf numFmtId="0" fontId="14" fillId="0" borderId="0" xfId="0" applyFont="1" applyFill="1" applyAlignment="1" applyProtection="1">
      <alignment wrapText="1"/>
    </xf>
    <xf numFmtId="0" fontId="14" fillId="3" borderId="0" xfId="0" applyFont="1" applyFill="1" applyAlignment="1" applyProtection="1">
      <alignment horizontal="left" wrapText="1"/>
    </xf>
    <xf numFmtId="0" fontId="13" fillId="0" borderId="0" xfId="0" applyFont="1" applyProtection="1"/>
    <xf numFmtId="0" fontId="21" fillId="7" borderId="0" xfId="0" applyFont="1" applyFill="1" applyAlignment="1" applyProtection="1">
      <alignment horizontal="center"/>
    </xf>
    <xf numFmtId="0" fontId="6" fillId="0" borderId="0" xfId="0" applyFont="1" applyFill="1" applyAlignment="1" applyProtection="1"/>
    <xf numFmtId="0" fontId="6" fillId="0" borderId="0" xfId="0" applyFont="1" applyFill="1" applyBorder="1" applyAlignment="1" applyProtection="1">
      <alignment horizontal="center" vertical="top" wrapText="1"/>
    </xf>
    <xf numFmtId="0" fontId="6" fillId="0" borderId="0" xfId="0" applyFont="1" applyFill="1" applyProtection="1"/>
    <xf numFmtId="0" fontId="12" fillId="0" borderId="0" xfId="0" applyFont="1" applyFill="1" applyBorder="1" applyProtection="1"/>
    <xf numFmtId="0" fontId="12" fillId="0" borderId="0" xfId="0" applyFont="1" applyProtection="1"/>
    <xf numFmtId="0" fontId="6" fillId="9" borderId="8" xfId="0" applyFont="1" applyFill="1" applyBorder="1" applyAlignment="1" applyProtection="1">
      <alignment horizontal="center"/>
    </xf>
    <xf numFmtId="0" fontId="12" fillId="0" borderId="0" xfId="0" applyFont="1" applyFill="1" applyAlignment="1" applyProtection="1"/>
    <xf numFmtId="0" fontId="12" fillId="0" borderId="7" xfId="0" applyFont="1" applyFill="1" applyBorder="1" applyProtection="1"/>
    <xf numFmtId="44" fontId="6" fillId="9" borderId="8" xfId="1" applyFont="1" applyFill="1" applyBorder="1" applyProtection="1"/>
    <xf numFmtId="0" fontId="6" fillId="0" borderId="8" xfId="0" applyFont="1" applyFill="1" applyBorder="1" applyAlignment="1" applyProtection="1">
      <alignment horizontal="center" wrapText="1"/>
    </xf>
    <xf numFmtId="0" fontId="12" fillId="0" borderId="9" xfId="0" applyFont="1" applyFill="1" applyBorder="1" applyProtection="1"/>
    <xf numFmtId="0" fontId="12" fillId="0" borderId="0" xfId="0" applyFont="1" applyFill="1" applyProtection="1"/>
    <xf numFmtId="0" fontId="12" fillId="0" borderId="0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5" fillId="0" borderId="7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left"/>
    </xf>
    <xf numFmtId="0" fontId="15" fillId="0" borderId="8" xfId="0" applyFont="1" applyBorder="1" applyAlignment="1" applyProtection="1">
      <alignment horizontal="center"/>
    </xf>
    <xf numFmtId="0" fontId="15" fillId="9" borderId="8" xfId="0" applyFont="1" applyFill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 wrapText="1"/>
    </xf>
    <xf numFmtId="0" fontId="0" fillId="0" borderId="7" xfId="0" applyFill="1" applyBorder="1" applyProtection="1"/>
    <xf numFmtId="0" fontId="0" fillId="9" borderId="8" xfId="0" applyFill="1" applyBorder="1" applyAlignment="1" applyProtection="1">
      <alignment horizontal="center"/>
    </xf>
    <xf numFmtId="44" fontId="0" fillId="9" borderId="8" xfId="1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0" fillId="0" borderId="9" xfId="0" applyFill="1" applyBorder="1" applyProtection="1"/>
    <xf numFmtId="0" fontId="15" fillId="0" borderId="0" xfId="0" applyFont="1" applyFill="1" applyBorder="1" applyAlignment="1" applyProtection="1">
      <alignment horizontal="center" wrapText="1"/>
    </xf>
    <xf numFmtId="0" fontId="13" fillId="0" borderId="7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/>
    </xf>
    <xf numFmtId="44" fontId="13" fillId="9" borderId="6" xfId="0" applyNumberFormat="1" applyFont="1" applyFill="1" applyBorder="1" applyAlignment="1" applyProtection="1">
      <alignment horizontal="center"/>
    </xf>
    <xf numFmtId="164" fontId="13" fillId="0" borderId="6" xfId="1" applyNumberFormat="1" applyFont="1" applyBorder="1" applyProtection="1"/>
    <xf numFmtId="44" fontId="13" fillId="9" borderId="8" xfId="0" applyNumberFormat="1" applyFont="1" applyFill="1" applyBorder="1" applyProtection="1"/>
    <xf numFmtId="164" fontId="13" fillId="0" borderId="13" xfId="1" applyNumberFormat="1" applyFont="1" applyFill="1" applyBorder="1" applyProtection="1"/>
    <xf numFmtId="168" fontId="13" fillId="9" borderId="18" xfId="1" applyNumberFormat="1" applyFont="1" applyFill="1" applyBorder="1" applyAlignment="1" applyProtection="1">
      <alignment horizontal="center"/>
    </xf>
    <xf numFmtId="164" fontId="13" fillId="0" borderId="9" xfId="1" applyNumberFormat="1" applyFont="1" applyBorder="1" applyProtection="1"/>
    <xf numFmtId="0" fontId="13" fillId="0" borderId="0" xfId="0" applyFont="1" applyFill="1" applyProtection="1"/>
    <xf numFmtId="0" fontId="13" fillId="4" borderId="39" xfId="0" applyFont="1" applyFill="1" applyBorder="1" applyAlignment="1" applyProtection="1">
      <alignment horizontal="center"/>
    </xf>
    <xf numFmtId="0" fontId="13" fillId="0" borderId="7" xfId="0" applyFont="1" applyFill="1" applyBorder="1" applyProtection="1"/>
    <xf numFmtId="1" fontId="13" fillId="9" borderId="8" xfId="0" applyNumberFormat="1" applyFont="1" applyFill="1" applyBorder="1" applyAlignment="1" applyProtection="1">
      <alignment horizontal="center"/>
    </xf>
    <xf numFmtId="44" fontId="13" fillId="9" borderId="8" xfId="1" applyFont="1" applyFill="1" applyBorder="1" applyProtection="1"/>
    <xf numFmtId="165" fontId="13" fillId="0" borderId="8" xfId="0" applyNumberFormat="1" applyFont="1" applyFill="1" applyBorder="1" applyAlignment="1" applyProtection="1">
      <alignment horizontal="center"/>
    </xf>
    <xf numFmtId="164" fontId="13" fillId="0" borderId="8" xfId="0" applyNumberFormat="1" applyFont="1" applyFill="1" applyBorder="1" applyProtection="1"/>
    <xf numFmtId="0" fontId="13" fillId="0" borderId="9" xfId="0" applyFont="1" applyFill="1" applyBorder="1" applyProtection="1"/>
    <xf numFmtId="164" fontId="13" fillId="0" borderId="0" xfId="0" applyNumberFormat="1" applyFont="1" applyFill="1" applyProtection="1"/>
    <xf numFmtId="164" fontId="13" fillId="0" borderId="0" xfId="1" applyNumberFormat="1" applyFont="1" applyFill="1" applyBorder="1" applyProtection="1"/>
    <xf numFmtId="0" fontId="13" fillId="0" borderId="0" xfId="0" applyFont="1" applyFill="1" applyBorder="1" applyProtection="1"/>
    <xf numFmtId="0" fontId="13" fillId="0" borderId="8" xfId="0" applyFont="1" applyBorder="1" applyAlignment="1" applyProtection="1">
      <alignment horizontal="left"/>
    </xf>
    <xf numFmtId="0" fontId="13" fillId="0" borderId="7" xfId="0" applyFont="1" applyFill="1" applyBorder="1" applyAlignment="1" applyProtection="1">
      <alignment horizontal="center"/>
    </xf>
    <xf numFmtId="0" fontId="13" fillId="0" borderId="8" xfId="0" applyFont="1" applyFill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164" fontId="13" fillId="9" borderId="8" xfId="1" applyNumberFormat="1" applyFont="1" applyFill="1" applyBorder="1" applyProtection="1"/>
    <xf numFmtId="164" fontId="13" fillId="9" borderId="8" xfId="0" applyNumberFormat="1" applyFont="1" applyFill="1" applyBorder="1" applyProtection="1"/>
    <xf numFmtId="0" fontId="13" fillId="9" borderId="27" xfId="0" applyFont="1" applyFill="1" applyBorder="1" applyAlignment="1" applyProtection="1">
      <alignment horizontal="center"/>
    </xf>
    <xf numFmtId="0" fontId="13" fillId="9" borderId="8" xfId="0" applyFont="1" applyFill="1" applyBorder="1" applyProtection="1"/>
    <xf numFmtId="164" fontId="13" fillId="0" borderId="25" xfId="1" applyNumberFormat="1" applyFont="1" applyBorder="1" applyProtection="1"/>
    <xf numFmtId="164" fontId="13" fillId="0" borderId="27" xfId="1" applyNumberFormat="1" applyFont="1" applyBorder="1" applyProtection="1"/>
    <xf numFmtId="165" fontId="13" fillId="9" borderId="32" xfId="1" applyNumberFormat="1" applyFont="1" applyFill="1" applyBorder="1" applyAlignment="1" applyProtection="1">
      <alignment horizontal="center"/>
    </xf>
    <xf numFmtId="164" fontId="13" fillId="0" borderId="34" xfId="1" applyNumberFormat="1" applyFont="1" applyBorder="1" applyProtection="1"/>
    <xf numFmtId="0" fontId="13" fillId="9" borderId="8" xfId="0" applyFont="1" applyFill="1" applyBorder="1" applyAlignment="1" applyProtection="1">
      <alignment horizontal="center"/>
    </xf>
    <xf numFmtId="0" fontId="13" fillId="9" borderId="23" xfId="0" applyFont="1" applyFill="1" applyBorder="1" applyAlignment="1" applyProtection="1">
      <alignment horizontal="center"/>
    </xf>
    <xf numFmtId="164" fontId="13" fillId="0" borderId="8" xfId="1" applyNumberFormat="1" applyFont="1" applyBorder="1" applyProtection="1"/>
    <xf numFmtId="164" fontId="13" fillId="0" borderId="23" xfId="1" applyNumberFormat="1" applyFont="1" applyFill="1" applyBorder="1" applyProtection="1"/>
    <xf numFmtId="164" fontId="13" fillId="0" borderId="20" xfId="1" applyNumberFormat="1" applyFont="1" applyFill="1" applyBorder="1" applyProtection="1"/>
    <xf numFmtId="164" fontId="13" fillId="0" borderId="37" xfId="1" applyNumberFormat="1" applyFont="1" applyFill="1" applyBorder="1" applyProtection="1"/>
    <xf numFmtId="165" fontId="13" fillId="9" borderId="36" xfId="1" applyNumberFormat="1" applyFont="1" applyFill="1" applyBorder="1" applyAlignment="1" applyProtection="1">
      <alignment horizontal="center"/>
    </xf>
    <xf numFmtId="164" fontId="13" fillId="0" borderId="43" xfId="1" applyNumberFormat="1" applyFont="1" applyFill="1" applyBorder="1" applyProtection="1"/>
    <xf numFmtId="0" fontId="13" fillId="0" borderId="39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8" xfId="0" applyFont="1" applyFill="1" applyBorder="1" applyAlignment="1" applyProtection="1">
      <alignment horizontal="right"/>
    </xf>
    <xf numFmtId="164" fontId="1" fillId="0" borderId="26" xfId="1" applyNumberFormat="1" applyFont="1" applyFill="1" applyBorder="1" applyProtection="1"/>
    <xf numFmtId="0" fontId="1" fillId="0" borderId="17" xfId="0" applyFont="1" applyFill="1" applyBorder="1" applyAlignment="1" applyProtection="1"/>
    <xf numFmtId="0" fontId="1" fillId="0" borderId="18" xfId="0" applyFont="1" applyFill="1" applyBorder="1" applyAlignment="1" applyProtection="1"/>
    <xf numFmtId="164" fontId="1" fillId="0" borderId="23" xfId="1" applyNumberFormat="1" applyFont="1" applyFill="1" applyBorder="1" applyProtection="1"/>
    <xf numFmtId="165" fontId="1" fillId="0" borderId="23" xfId="1" applyNumberFormat="1" applyFont="1" applyFill="1" applyBorder="1" applyAlignment="1" applyProtection="1">
      <alignment horizontal="center"/>
    </xf>
    <xf numFmtId="164" fontId="1" fillId="0" borderId="45" xfId="1" applyNumberFormat="1" applyFont="1" applyFill="1" applyBorder="1" applyProtection="1"/>
    <xf numFmtId="44" fontId="13" fillId="0" borderId="8" xfId="1" applyFont="1" applyFill="1" applyBorder="1" applyProtection="1"/>
    <xf numFmtId="0" fontId="13" fillId="0" borderId="8" xfId="0" applyFont="1" applyFill="1" applyBorder="1" applyProtection="1"/>
    <xf numFmtId="164" fontId="1" fillId="0" borderId="0" xfId="1" applyNumberFormat="1" applyFont="1" applyFill="1" applyBorder="1" applyProtection="1"/>
    <xf numFmtId="0" fontId="1" fillId="0" borderId="7" xfId="0" applyFont="1" applyFill="1" applyBorder="1" applyAlignment="1" applyProtection="1">
      <alignment horizontal="right"/>
    </xf>
    <xf numFmtId="164" fontId="23" fillId="0" borderId="24" xfId="1" applyNumberFormat="1" applyFont="1" applyFill="1" applyBorder="1" applyProtection="1"/>
    <xf numFmtId="164" fontId="23" fillId="0" borderId="8" xfId="1" applyNumberFormat="1" applyFont="1" applyFill="1" applyBorder="1" applyProtection="1"/>
    <xf numFmtId="0" fontId="23" fillId="0" borderId="8" xfId="0" applyFont="1" applyFill="1" applyBorder="1" applyProtection="1"/>
    <xf numFmtId="165" fontId="23" fillId="0" borderId="8" xfId="1" applyNumberFormat="1" applyFont="1" applyFill="1" applyBorder="1" applyAlignment="1" applyProtection="1">
      <alignment horizontal="center"/>
    </xf>
    <xf numFmtId="164" fontId="23" fillId="0" borderId="9" xfId="1" applyNumberFormat="1" applyFont="1" applyFill="1" applyBorder="1" applyProtection="1"/>
    <xf numFmtId="0" fontId="13" fillId="0" borderId="19" xfId="0" applyFont="1" applyFill="1" applyBorder="1" applyProtection="1"/>
    <xf numFmtId="0" fontId="13" fillId="0" borderId="24" xfId="0" applyFont="1" applyFill="1" applyBorder="1" applyAlignment="1" applyProtection="1">
      <alignment horizontal="center"/>
    </xf>
    <xf numFmtId="44" fontId="13" fillId="0" borderId="24" xfId="1" applyFont="1" applyFill="1" applyBorder="1" applyProtection="1"/>
    <xf numFmtId="0" fontId="13" fillId="0" borderId="24" xfId="0" applyFont="1" applyFill="1" applyBorder="1" applyProtection="1"/>
    <xf numFmtId="0" fontId="13" fillId="0" borderId="34" xfId="0" applyFont="1" applyFill="1" applyBorder="1" applyProtection="1"/>
    <xf numFmtId="0" fontId="0" fillId="0" borderId="10" xfId="0" applyBorder="1" applyAlignment="1" applyProtection="1">
      <alignment horizontal="center"/>
    </xf>
    <xf numFmtId="0" fontId="0" fillId="0" borderId="11" xfId="0" applyBorder="1" applyProtection="1"/>
    <xf numFmtId="0" fontId="0" fillId="0" borderId="11" xfId="0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164" fontId="0" fillId="0" borderId="11" xfId="1" applyNumberFormat="1" applyFont="1" applyBorder="1" applyProtection="1"/>
    <xf numFmtId="0" fontId="0" fillId="0" borderId="11" xfId="0" applyFill="1" applyBorder="1" applyProtection="1"/>
    <xf numFmtId="0" fontId="0" fillId="0" borderId="12" xfId="0" applyBorder="1" applyProtection="1"/>
    <xf numFmtId="0" fontId="0" fillId="0" borderId="40" xfId="0" applyFill="1" applyBorder="1" applyProtection="1"/>
    <xf numFmtId="0" fontId="0" fillId="0" borderId="10" xfId="0" applyFill="1" applyBorder="1" applyProtection="1"/>
    <xf numFmtId="44" fontId="0" fillId="0" borderId="11" xfId="1" applyFont="1" applyFill="1" applyBorder="1" applyProtection="1"/>
    <xf numFmtId="0" fontId="0" fillId="0" borderId="12" xfId="0" applyFill="1" applyBorder="1" applyProtection="1"/>
    <xf numFmtId="0" fontId="0" fillId="0" borderId="0" xfId="0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Protection="1">
      <protection locked="0"/>
    </xf>
    <xf numFmtId="2" fontId="18" fillId="5" borderId="1" xfId="0" applyNumberFormat="1" applyFont="1" applyFill="1" applyBorder="1" applyAlignment="1" applyProtection="1">
      <alignment horizontal="left"/>
      <protection locked="0"/>
    </xf>
    <xf numFmtId="0" fontId="15" fillId="0" borderId="8" xfId="0" applyFont="1" applyFill="1" applyBorder="1" applyAlignment="1" applyProtection="1">
      <alignment horizontal="center"/>
    </xf>
    <xf numFmtId="0" fontId="0" fillId="0" borderId="39" xfId="0" applyFill="1" applyBorder="1" applyAlignment="1" applyProtection="1">
      <alignment horizontal="center"/>
    </xf>
    <xf numFmtId="0" fontId="13" fillId="4" borderId="8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4" borderId="39" xfId="0" applyFont="1" applyFill="1" applyBorder="1" applyAlignment="1" applyProtection="1">
      <alignment horizontal="center"/>
      <protection locked="0"/>
    </xf>
    <xf numFmtId="0" fontId="13" fillId="0" borderId="39" xfId="0" applyFont="1" applyFill="1" applyBorder="1" applyAlignment="1" applyProtection="1">
      <alignment horizontal="center"/>
      <protection locked="0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/>
    <xf numFmtId="0" fontId="7" fillId="0" borderId="0" xfId="0" applyFont="1" applyFill="1" applyBorder="1" applyProtection="1"/>
    <xf numFmtId="164" fontId="6" fillId="9" borderId="15" xfId="1" applyNumberFormat="1" applyFont="1" applyFill="1" applyBorder="1" applyAlignment="1" applyProtection="1">
      <alignment wrapText="1"/>
    </xf>
    <xf numFmtId="0" fontId="6" fillId="9" borderId="15" xfId="0" applyFont="1" applyFill="1" applyBorder="1" applyAlignment="1" applyProtection="1">
      <alignment wrapText="1"/>
    </xf>
    <xf numFmtId="0" fontId="6" fillId="9" borderId="15" xfId="0" applyFont="1" applyFill="1" applyBorder="1" applyAlignment="1" applyProtection="1">
      <alignment horizontal="center" wrapText="1"/>
    </xf>
    <xf numFmtId="164" fontId="6" fillId="9" borderId="8" xfId="1" applyNumberFormat="1" applyFont="1" applyFill="1" applyBorder="1" applyAlignment="1" applyProtection="1">
      <alignment wrapText="1"/>
    </xf>
    <xf numFmtId="0" fontId="6" fillId="9" borderId="8" xfId="0" applyFont="1" applyFill="1" applyBorder="1" applyAlignment="1" applyProtection="1">
      <alignment wrapText="1"/>
    </xf>
    <xf numFmtId="0" fontId="6" fillId="9" borderId="8" xfId="0" applyFont="1" applyFill="1" applyBorder="1" applyAlignment="1" applyProtection="1">
      <alignment horizontal="center" wrapText="1"/>
    </xf>
    <xf numFmtId="164" fontId="15" fillId="0" borderId="8" xfId="1" applyNumberFormat="1" applyFont="1" applyBorder="1" applyAlignment="1" applyProtection="1">
      <alignment horizontal="center"/>
    </xf>
    <xf numFmtId="44" fontId="13" fillId="9" borderId="8" xfId="0" applyNumberFormat="1" applyFont="1" applyFill="1" applyBorder="1" applyAlignment="1" applyProtection="1">
      <alignment horizontal="center"/>
    </xf>
    <xf numFmtId="164" fontId="13" fillId="0" borderId="8" xfId="1" applyNumberFormat="1" applyFont="1" applyFill="1" applyBorder="1" applyProtection="1"/>
    <xf numFmtId="168" fontId="13" fillId="9" borderId="8" xfId="1" applyNumberFormat="1" applyFont="1" applyFill="1" applyBorder="1" applyAlignment="1" applyProtection="1">
      <alignment horizontal="center"/>
    </xf>
    <xf numFmtId="0" fontId="6" fillId="0" borderId="47" xfId="0" applyFont="1" applyBorder="1" applyAlignment="1" applyProtection="1">
      <alignment horizontal="center"/>
    </xf>
    <xf numFmtId="0" fontId="6" fillId="0" borderId="48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44" xfId="0" applyFont="1" applyFill="1" applyBorder="1" applyProtection="1"/>
    <xf numFmtId="0" fontId="6" fillId="0" borderId="49" xfId="0" applyFont="1" applyFill="1" applyBorder="1" applyProtection="1"/>
    <xf numFmtId="0" fontId="6" fillId="0" borderId="42" xfId="0" applyFont="1" applyFill="1" applyBorder="1" applyProtection="1"/>
    <xf numFmtId="0" fontId="13" fillId="0" borderId="8" xfId="0" applyFont="1" applyBorder="1" applyAlignment="1" applyProtection="1">
      <alignment horizontal="left"/>
    </xf>
    <xf numFmtId="0" fontId="16" fillId="2" borderId="0" xfId="0" applyFont="1" applyFill="1" applyAlignment="1" applyProtection="1">
      <alignment horizontal="left" vertical="center" wrapText="1"/>
    </xf>
    <xf numFmtId="0" fontId="13" fillId="0" borderId="8" xfId="0" applyFont="1" applyFill="1" applyBorder="1" applyAlignment="1" applyProtection="1">
      <alignment horizontal="left"/>
    </xf>
    <xf numFmtId="0" fontId="13" fillId="0" borderId="17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left"/>
    </xf>
    <xf numFmtId="0" fontId="13" fillId="0" borderId="18" xfId="0" applyFont="1" applyBorder="1" applyAlignment="1" applyProtection="1">
      <alignment horizontal="left"/>
    </xf>
    <xf numFmtId="0" fontId="21" fillId="7" borderId="4" xfId="0" applyFont="1" applyFill="1" applyBorder="1" applyAlignment="1" applyProtection="1">
      <alignment horizontal="center"/>
    </xf>
    <xf numFmtId="164" fontId="6" fillId="0" borderId="15" xfId="1" applyNumberFormat="1" applyFont="1" applyBorder="1" applyAlignment="1" applyProtection="1">
      <alignment horizontal="center" wrapText="1"/>
    </xf>
    <xf numFmtId="164" fontId="6" fillId="0" borderId="8" xfId="1" applyNumberFormat="1" applyFont="1" applyBorder="1" applyAlignment="1" applyProtection="1">
      <alignment horizontal="center" wrapText="1"/>
    </xf>
    <xf numFmtId="0" fontId="6" fillId="0" borderId="15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6" fillId="0" borderId="38" xfId="0" applyFont="1" applyFill="1" applyBorder="1" applyAlignment="1" applyProtection="1">
      <alignment horizontal="center" wrapText="1"/>
    </xf>
    <xf numFmtId="0" fontId="6" fillId="0" borderId="39" xfId="0" applyFont="1" applyFill="1" applyBorder="1" applyAlignment="1" applyProtection="1">
      <alignment horizontal="center" wrapText="1"/>
    </xf>
    <xf numFmtId="0" fontId="6" fillId="0" borderId="28" xfId="0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wrapText="1"/>
    </xf>
    <xf numFmtId="0" fontId="6" fillId="0" borderId="29" xfId="0" applyFont="1" applyFill="1" applyBorder="1" applyAlignment="1" applyProtection="1">
      <alignment horizontal="center" wrapText="1"/>
    </xf>
    <xf numFmtId="0" fontId="6" fillId="0" borderId="20" xfId="0" applyFont="1" applyFill="1" applyBorder="1" applyAlignment="1" applyProtection="1">
      <alignment horizontal="center" wrapText="1"/>
    </xf>
    <xf numFmtId="0" fontId="6" fillId="0" borderId="21" xfId="0" applyFont="1" applyFill="1" applyBorder="1" applyAlignment="1" applyProtection="1">
      <alignment horizontal="center" wrapText="1"/>
    </xf>
    <xf numFmtId="0" fontId="6" fillId="0" borderId="22" xfId="0" applyFont="1" applyFill="1" applyBorder="1" applyAlignment="1" applyProtection="1">
      <alignment horizontal="center" wrapText="1"/>
    </xf>
    <xf numFmtId="0" fontId="0" fillId="1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0" fontId="0" fillId="0" borderId="11" xfId="0" applyBorder="1" applyAlignment="1" applyProtection="1">
      <alignment horizontal="left"/>
    </xf>
    <xf numFmtId="0" fontId="9" fillId="10" borderId="0" xfId="0" applyFont="1" applyFill="1" applyBorder="1" applyAlignment="1" applyProtection="1">
      <alignment horizontal="left"/>
      <protection locked="0"/>
    </xf>
    <xf numFmtId="0" fontId="26" fillId="2" borderId="0" xfId="0" applyFont="1" applyFill="1" applyBorder="1" applyAlignment="1" applyProtection="1">
      <alignment horizontal="left"/>
      <protection locked="0"/>
    </xf>
    <xf numFmtId="0" fontId="18" fillId="5" borderId="1" xfId="0" applyFont="1" applyFill="1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1" fillId="5" borderId="46" xfId="0" applyFont="1" applyFill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wrapText="1"/>
    </xf>
    <xf numFmtId="0" fontId="0" fillId="5" borderId="1" xfId="0" applyFill="1" applyBorder="1" applyAlignment="1" applyProtection="1">
      <alignment horizontal="center"/>
      <protection locked="0"/>
    </xf>
    <xf numFmtId="0" fontId="14" fillId="3" borderId="0" xfId="0" applyFont="1" applyFill="1" applyAlignment="1" applyProtection="1">
      <alignment horizontal="left" wrapText="1"/>
    </xf>
    <xf numFmtId="0" fontId="6" fillId="0" borderId="14" xfId="0" applyFont="1" applyBorder="1" applyAlignment="1" applyProtection="1">
      <alignment horizontal="center" wrapText="1"/>
    </xf>
    <xf numFmtId="0" fontId="6" fillId="0" borderId="7" xfId="0" applyFont="1" applyBorder="1" applyAlignment="1" applyProtection="1">
      <alignment horizontal="center" wrapText="1"/>
    </xf>
    <xf numFmtId="0" fontId="6" fillId="0" borderId="15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6" fillId="0" borderId="15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8" xfId="0" applyFont="1" applyBorder="1" applyAlignment="1">
      <alignment horizontal="center" vertical="top" wrapText="1"/>
    </xf>
    <xf numFmtId="0" fontId="0" fillId="0" borderId="30" xfId="0" applyBorder="1" applyAlignment="1">
      <alignment horizontal="left"/>
    </xf>
    <xf numFmtId="0" fontId="0" fillId="0" borderId="5" xfId="0" applyBorder="1" applyAlignment="1">
      <alignment horizontal="left"/>
    </xf>
    <xf numFmtId="0" fontId="20" fillId="0" borderId="8" xfId="0" applyFont="1" applyFill="1" applyBorder="1" applyAlignment="1">
      <alignment horizontal="center" vertical="top" wrapText="1"/>
    </xf>
    <xf numFmtId="44" fontId="20" fillId="0" borderId="8" xfId="1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783E"/>
      <color rgb="FFFF9933"/>
      <color rgb="FFFFCC00"/>
      <color rgb="FFFFFF66"/>
      <color rgb="FFFFFF99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876299</xdr:rowOff>
    </xdr:from>
    <xdr:to>
      <xdr:col>52</xdr:col>
      <xdr:colOff>342900</xdr:colOff>
      <xdr:row>2</xdr:row>
      <xdr:rowOff>28572</xdr:rowOff>
    </xdr:to>
    <xdr:sp macro="" textlink="">
      <xdr:nvSpPr>
        <xdr:cNvPr id="2" name="Right Triangle 1"/>
        <xdr:cNvSpPr/>
      </xdr:nvSpPr>
      <xdr:spPr>
        <a:xfrm rot="10800000" flipH="1">
          <a:off x="161925" y="876299"/>
          <a:ext cx="13001625" cy="476248"/>
        </a:xfrm>
        <a:prstGeom prst="rtTriangle">
          <a:avLst/>
        </a:prstGeom>
        <a:solidFill>
          <a:srgbClr val="00783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14</xdr:col>
      <xdr:colOff>28573</xdr:colOff>
      <xdr:row>0</xdr:row>
      <xdr:rowOff>247650</xdr:rowOff>
    </xdr:from>
    <xdr:to>
      <xdr:col>18</xdr:col>
      <xdr:colOff>47625</xdr:colOff>
      <xdr:row>0</xdr:row>
      <xdr:rowOff>819150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3" y="247650"/>
          <a:ext cx="142875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G185"/>
  <sheetViews>
    <sheetView tabSelected="1" topLeftCell="A54" workbookViewId="0">
      <selection activeCell="F175" sqref="F175"/>
    </sheetView>
  </sheetViews>
  <sheetFormatPr defaultColWidth="9.1328125" defaultRowHeight="14.25" x14ac:dyDescent="0.45"/>
  <cols>
    <col min="1" max="1" width="2.265625" style="5" customWidth="1"/>
    <col min="2" max="2" width="8.59765625" style="5" customWidth="1"/>
    <col min="3" max="3" width="6.1328125" style="5" customWidth="1"/>
    <col min="4" max="5" width="9.73046875" style="5" customWidth="1"/>
    <col min="6" max="6" width="7.265625" style="5" customWidth="1"/>
    <col min="7" max="7" width="4.59765625" style="5" customWidth="1"/>
    <col min="8" max="8" width="11.86328125" style="98" hidden="1" customWidth="1"/>
    <col min="9" max="9" width="12" style="104" customWidth="1"/>
    <col min="10" max="10" width="1.73046875" style="5" customWidth="1"/>
    <col min="11" max="11" width="8.73046875" style="98" hidden="1" customWidth="1"/>
    <col min="12" max="12" width="9.73046875" style="5" customWidth="1"/>
    <col min="13" max="13" width="1.73046875" style="5" customWidth="1"/>
    <col min="14" max="14" width="8.73046875" style="98" hidden="1" customWidth="1"/>
    <col min="15" max="15" width="9.73046875" style="5" customWidth="1"/>
    <col min="16" max="16" width="1.73046875" style="5" customWidth="1"/>
    <col min="17" max="17" width="8.73046875" style="98" hidden="1" customWidth="1"/>
    <col min="18" max="18" width="9.73046875" style="5" customWidth="1"/>
    <col min="19" max="19" width="1.73046875" style="98" customWidth="1"/>
    <col min="20" max="20" width="9.73046875" style="101" customWidth="1"/>
    <col min="21" max="22" width="1.1328125" style="98" customWidth="1"/>
    <col min="23" max="23" width="4.59765625" style="101" hidden="1" customWidth="1"/>
    <col min="24" max="24" width="9.73046875" style="105" hidden="1" customWidth="1"/>
    <col min="25" max="25" width="5.59765625" style="98" customWidth="1"/>
    <col min="26" max="26" width="9.73046875" style="98" customWidth="1"/>
    <col min="27" max="29" width="1.1328125" style="98" customWidth="1"/>
    <col min="30" max="30" width="4.59765625" style="101" hidden="1" customWidth="1"/>
    <col min="31" max="31" width="9.73046875" style="105" hidden="1" customWidth="1"/>
    <col min="32" max="32" width="5.59765625" style="98" customWidth="1"/>
    <col min="33" max="33" width="9.73046875" style="98" customWidth="1"/>
    <col min="34" max="36" width="1.1328125" style="98" customWidth="1"/>
    <col min="37" max="37" width="4.59765625" style="101" hidden="1" customWidth="1"/>
    <col min="38" max="38" width="9.73046875" style="105" hidden="1" customWidth="1"/>
    <col min="39" max="39" width="5.59765625" style="98" customWidth="1"/>
    <col min="40" max="40" width="9.73046875" style="98" customWidth="1"/>
    <col min="41" max="44" width="1.1328125" style="98" customWidth="1"/>
    <col min="45" max="45" width="4.59765625" style="101" hidden="1" customWidth="1"/>
    <col min="46" max="46" width="9.73046875" style="105" hidden="1" customWidth="1"/>
    <col min="47" max="47" width="5.59765625" style="98" customWidth="1"/>
    <col min="48" max="48" width="9.73046875" style="98" customWidth="1"/>
    <col min="49" max="49" width="1.1328125" style="98" customWidth="1"/>
    <col min="50" max="52" width="3.3984375" style="98" customWidth="1"/>
    <col min="53" max="53" width="11.59765625" style="97" customWidth="1"/>
    <col min="54" max="55" width="9.1328125" style="97"/>
    <col min="56" max="16384" width="9.1328125" style="5"/>
  </cols>
  <sheetData>
    <row r="1" spans="2:55" s="98" customFormat="1" ht="72" customHeight="1" x14ac:dyDescent="0.45">
      <c r="B1" s="283" t="s">
        <v>188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93"/>
      <c r="N1" s="93"/>
      <c r="O1" s="93"/>
      <c r="P1" s="93"/>
      <c r="Q1" s="93"/>
      <c r="R1" s="93"/>
      <c r="S1" s="93"/>
      <c r="T1" s="94"/>
      <c r="U1" s="93"/>
      <c r="V1" s="93"/>
      <c r="W1" s="94"/>
      <c r="X1" s="93"/>
      <c r="Y1" s="93"/>
      <c r="Z1" s="93"/>
      <c r="AA1" s="93"/>
      <c r="AB1" s="93"/>
      <c r="AC1" s="93"/>
      <c r="AD1" s="94"/>
      <c r="AE1" s="93"/>
      <c r="AF1" s="93"/>
      <c r="AG1" s="93"/>
      <c r="AH1" s="93"/>
      <c r="AI1" s="93"/>
      <c r="AJ1" s="93"/>
      <c r="AK1" s="94"/>
      <c r="AL1" s="93"/>
      <c r="AM1" s="93"/>
      <c r="AN1" s="93"/>
      <c r="AO1" s="93"/>
      <c r="AP1" s="93"/>
      <c r="AQ1" s="93"/>
      <c r="AR1" s="93"/>
      <c r="AS1" s="94"/>
      <c r="AT1" s="93"/>
      <c r="AU1" s="93"/>
      <c r="AV1" s="93"/>
      <c r="AW1" s="93"/>
      <c r="AX1" s="95"/>
      <c r="AY1" s="95"/>
      <c r="AZ1" s="95"/>
      <c r="BA1" s="96"/>
      <c r="BB1" s="96"/>
      <c r="BC1" s="97"/>
    </row>
    <row r="2" spans="2:55" ht="32.25" customHeight="1" x14ac:dyDescent="0.55000000000000004">
      <c r="B2" s="99"/>
      <c r="C2" s="99"/>
      <c r="D2" s="100"/>
      <c r="E2" s="100"/>
      <c r="F2" s="100"/>
      <c r="G2" s="100"/>
      <c r="H2" s="101"/>
      <c r="I2" s="102"/>
      <c r="J2" s="100"/>
      <c r="K2" s="101"/>
      <c r="L2" s="100"/>
      <c r="M2" s="100"/>
      <c r="N2" s="101"/>
      <c r="O2" s="100"/>
      <c r="P2" s="100"/>
      <c r="Q2" s="101"/>
      <c r="R2" s="100"/>
      <c r="S2" s="101"/>
      <c r="U2" s="101"/>
      <c r="V2" s="101"/>
      <c r="X2" s="103"/>
      <c r="Y2" s="101"/>
      <c r="Z2" s="101"/>
      <c r="AA2" s="101"/>
      <c r="AB2" s="101"/>
      <c r="AC2" s="101"/>
      <c r="AE2" s="103"/>
      <c r="AF2" s="101"/>
      <c r="AG2" s="101"/>
      <c r="AH2" s="101"/>
      <c r="AI2" s="101"/>
      <c r="AJ2" s="101"/>
      <c r="AL2" s="103"/>
      <c r="AM2" s="101"/>
      <c r="AN2" s="101"/>
      <c r="AO2" s="101"/>
      <c r="AP2" s="101"/>
      <c r="AQ2" s="101"/>
      <c r="AR2" s="101"/>
      <c r="AT2" s="103"/>
      <c r="AU2" s="101"/>
      <c r="AV2" s="101"/>
      <c r="AW2" s="101"/>
      <c r="AX2" s="101"/>
      <c r="AY2" s="101"/>
      <c r="AZ2" s="101"/>
      <c r="BA2" s="264" t="s">
        <v>191</v>
      </c>
    </row>
    <row r="3" spans="2:55" ht="12.75" customHeight="1" x14ac:dyDescent="0.45">
      <c r="L3" s="4"/>
    </row>
    <row r="4" spans="2:55" s="109" customFormat="1" ht="20.100000000000001" customHeight="1" x14ac:dyDescent="0.7">
      <c r="B4" s="106" t="s">
        <v>85</v>
      </c>
      <c r="C4" s="107"/>
      <c r="D4" s="304" t="s">
        <v>190</v>
      </c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92"/>
      <c r="T4" s="92"/>
      <c r="U4" s="108"/>
      <c r="V4" s="108"/>
      <c r="W4" s="301" t="s">
        <v>146</v>
      </c>
      <c r="X4" s="301"/>
      <c r="Y4" s="108"/>
      <c r="Z4" s="108"/>
      <c r="AA4" s="108"/>
      <c r="AB4" s="108"/>
      <c r="AC4" s="108"/>
      <c r="AD4" s="301" t="s">
        <v>146</v>
      </c>
      <c r="AE4" s="301"/>
      <c r="AF4" s="108"/>
      <c r="AG4" s="108"/>
      <c r="AH4" s="108"/>
      <c r="AI4" s="108"/>
      <c r="AJ4" s="108"/>
      <c r="AK4" s="301" t="s">
        <v>146</v>
      </c>
      <c r="AL4" s="301"/>
      <c r="AM4" s="108"/>
      <c r="AN4" s="108"/>
      <c r="AO4" s="108"/>
      <c r="AP4" s="108"/>
      <c r="AQ4" s="108"/>
      <c r="AR4" s="108"/>
      <c r="AS4" s="301" t="s">
        <v>146</v>
      </c>
      <c r="AT4" s="301"/>
      <c r="AU4" s="108"/>
      <c r="AV4" s="108"/>
      <c r="AW4" s="108"/>
      <c r="BA4" s="97"/>
      <c r="BB4" s="97"/>
    </row>
    <row r="5" spans="2:55" s="119" customFormat="1" ht="3.95" customHeight="1" x14ac:dyDescent="0.45">
      <c r="B5" s="110"/>
      <c r="C5" s="111"/>
      <c r="D5" s="112"/>
      <c r="E5" s="113"/>
      <c r="F5" s="113"/>
      <c r="G5" s="113"/>
      <c r="H5" s="114"/>
      <c r="I5" s="115"/>
      <c r="J5" s="114"/>
      <c r="K5" s="114"/>
      <c r="L5" s="114"/>
      <c r="M5" s="113"/>
      <c r="N5" s="114"/>
      <c r="O5" s="113"/>
      <c r="P5" s="113"/>
      <c r="Q5" s="114"/>
      <c r="R5" s="113"/>
      <c r="S5" s="114"/>
      <c r="T5" s="116"/>
      <c r="U5" s="114"/>
      <c r="V5" s="114"/>
      <c r="W5" s="117"/>
      <c r="X5" s="117"/>
      <c r="Y5" s="114"/>
      <c r="Z5" s="114"/>
      <c r="AA5" s="114"/>
      <c r="AB5" s="114"/>
      <c r="AC5" s="114"/>
      <c r="AD5" s="116"/>
      <c r="AE5" s="118"/>
      <c r="AF5" s="114"/>
      <c r="AG5" s="114"/>
      <c r="AH5" s="114"/>
      <c r="AI5" s="114"/>
      <c r="AJ5" s="114"/>
      <c r="AK5" s="116"/>
      <c r="AL5" s="118"/>
      <c r="AM5" s="114"/>
      <c r="AN5" s="114"/>
      <c r="AO5" s="114"/>
      <c r="AP5" s="114"/>
      <c r="AQ5" s="114"/>
      <c r="AR5" s="114"/>
      <c r="AS5" s="116"/>
      <c r="AT5" s="118"/>
      <c r="AU5" s="114"/>
      <c r="AV5" s="114"/>
      <c r="AW5" s="114"/>
      <c r="AX5" s="114"/>
      <c r="AY5" s="114"/>
      <c r="AZ5" s="114"/>
      <c r="BA5" s="114"/>
      <c r="BB5" s="114"/>
      <c r="BC5" s="114"/>
    </row>
    <row r="6" spans="2:55" s="119" customFormat="1" ht="30" customHeight="1" x14ac:dyDescent="0.7">
      <c r="B6" s="120" t="s">
        <v>0</v>
      </c>
      <c r="C6" s="121"/>
      <c r="D6" s="305" t="s">
        <v>192</v>
      </c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90"/>
      <c r="T6" s="91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114"/>
      <c r="AY6" s="114"/>
      <c r="AZ6" s="114"/>
      <c r="BA6" s="114"/>
      <c r="BB6" s="114"/>
      <c r="BC6" s="114"/>
    </row>
    <row r="7" spans="2:55" s="119" customFormat="1" ht="9.9499999999999993" customHeight="1" x14ac:dyDescent="0.45">
      <c r="B7" s="110"/>
      <c r="C7" s="111"/>
      <c r="D7" s="122"/>
      <c r="E7" s="122"/>
      <c r="F7" s="122"/>
      <c r="G7" s="122"/>
      <c r="H7" s="123"/>
      <c r="I7" s="124"/>
      <c r="J7" s="122"/>
      <c r="K7" s="123"/>
      <c r="L7" s="122"/>
      <c r="M7" s="122"/>
      <c r="N7" s="123"/>
      <c r="O7" s="122"/>
      <c r="P7" s="122"/>
      <c r="Q7" s="123"/>
      <c r="R7" s="122"/>
      <c r="S7" s="114"/>
      <c r="T7" s="116"/>
      <c r="U7" s="114"/>
      <c r="V7" s="114"/>
      <c r="W7" s="117"/>
      <c r="X7" s="117"/>
      <c r="Y7" s="114"/>
      <c r="Z7" s="114"/>
      <c r="AA7" s="114"/>
      <c r="AB7" s="114"/>
      <c r="AC7" s="114"/>
      <c r="AD7" s="116"/>
      <c r="AE7" s="118"/>
      <c r="AF7" s="114"/>
      <c r="AG7" s="114"/>
      <c r="AH7" s="114"/>
      <c r="AI7" s="114"/>
      <c r="AJ7" s="114"/>
      <c r="AK7" s="116"/>
      <c r="AL7" s="118"/>
      <c r="AM7" s="114"/>
      <c r="AN7" s="114"/>
      <c r="AO7" s="114"/>
      <c r="AP7" s="114"/>
      <c r="AQ7" s="114"/>
      <c r="AR7" s="114"/>
      <c r="AS7" s="116"/>
      <c r="AT7" s="118"/>
      <c r="AU7" s="114"/>
      <c r="AV7" s="114"/>
      <c r="AW7" s="114"/>
      <c r="AX7" s="114"/>
      <c r="AY7" s="114"/>
      <c r="AZ7" s="114"/>
      <c r="BA7" s="114"/>
      <c r="BB7" s="114"/>
      <c r="BC7" s="114"/>
    </row>
    <row r="8" spans="2:55" x14ac:dyDescent="0.45">
      <c r="B8" s="110" t="s">
        <v>1</v>
      </c>
      <c r="C8" s="111"/>
      <c r="D8" s="306" t="s">
        <v>193</v>
      </c>
      <c r="E8" s="306"/>
      <c r="F8" s="306"/>
      <c r="G8" s="306"/>
      <c r="H8" s="306"/>
      <c r="I8" s="306"/>
      <c r="J8" s="88"/>
      <c r="K8" s="89"/>
      <c r="L8" s="88"/>
      <c r="M8" s="8"/>
      <c r="N8" s="89"/>
      <c r="O8" s="125" t="s">
        <v>2</v>
      </c>
      <c r="P8" s="8"/>
      <c r="Q8" s="126"/>
      <c r="R8" s="255">
        <v>0.1</v>
      </c>
      <c r="W8" s="127"/>
      <c r="X8" s="127"/>
    </row>
    <row r="9" spans="2:55" ht="9.9499999999999993" customHeight="1" x14ac:dyDescent="0.45">
      <c r="B9" s="128"/>
      <c r="C9" s="129"/>
      <c r="D9" s="130"/>
      <c r="E9" s="131"/>
      <c r="F9" s="131"/>
      <c r="G9" s="131"/>
      <c r="I9" s="132"/>
      <c r="J9" s="97"/>
      <c r="K9" s="97"/>
      <c r="L9" s="97"/>
      <c r="M9" s="131"/>
      <c r="O9" s="131"/>
      <c r="P9" s="131"/>
      <c r="R9" s="131"/>
      <c r="W9" s="127"/>
      <c r="X9" s="127"/>
    </row>
    <row r="10" spans="2:55" x14ac:dyDescent="0.45">
      <c r="B10" s="110" t="s">
        <v>39</v>
      </c>
      <c r="C10" s="111"/>
      <c r="D10" s="306" t="s">
        <v>194</v>
      </c>
      <c r="E10" s="306"/>
      <c r="F10" s="306"/>
      <c r="G10" s="306"/>
      <c r="H10" s="306"/>
      <c r="I10" s="306"/>
      <c r="J10" s="97"/>
      <c r="K10" s="97"/>
      <c r="L10" s="97"/>
      <c r="M10" s="131"/>
      <c r="O10" s="131"/>
      <c r="P10" s="131"/>
      <c r="R10" s="131"/>
      <c r="W10" s="127"/>
      <c r="X10" s="127"/>
    </row>
    <row r="11" spans="2:55" x14ac:dyDescent="0.45">
      <c r="B11" s="128" t="s">
        <v>37</v>
      </c>
      <c r="C11" s="129"/>
      <c r="D11" s="308" t="s">
        <v>195</v>
      </c>
      <c r="E11" s="308"/>
      <c r="F11" s="308"/>
      <c r="G11" s="308"/>
      <c r="H11" s="308"/>
      <c r="I11" s="308"/>
      <c r="J11" s="133"/>
      <c r="K11" s="133"/>
      <c r="L11" s="253"/>
      <c r="M11" s="253"/>
      <c r="N11" s="253"/>
      <c r="O11" s="253"/>
      <c r="P11" s="253"/>
      <c r="Q11" s="253"/>
      <c r="R11" s="253"/>
      <c r="S11" s="134"/>
      <c r="T11" s="135"/>
      <c r="U11" s="134"/>
      <c r="V11" s="134"/>
      <c r="W11" s="127"/>
      <c r="X11" s="127"/>
      <c r="Y11" s="134"/>
      <c r="Z11" s="134"/>
      <c r="AA11" s="134"/>
      <c r="AB11" s="134"/>
      <c r="AC11" s="134"/>
      <c r="AD11" s="135"/>
      <c r="AE11" s="136"/>
      <c r="AF11" s="134"/>
      <c r="AG11" s="134"/>
      <c r="AH11" s="134"/>
      <c r="AI11" s="134"/>
      <c r="AJ11" s="134"/>
      <c r="AK11" s="135"/>
      <c r="AL11" s="136"/>
      <c r="AM11" s="134"/>
      <c r="AN11" s="134"/>
      <c r="AO11" s="134"/>
      <c r="AP11" s="134"/>
      <c r="AQ11" s="134"/>
      <c r="AR11" s="134"/>
      <c r="AS11" s="135"/>
      <c r="AT11" s="136"/>
      <c r="AU11" s="134"/>
      <c r="AV11" s="134"/>
      <c r="AW11" s="134"/>
      <c r="AX11" s="134"/>
      <c r="AY11" s="134"/>
      <c r="AZ11" s="134"/>
    </row>
    <row r="12" spans="2:55" x14ac:dyDescent="0.45">
      <c r="B12" s="128" t="s">
        <v>38</v>
      </c>
      <c r="C12" s="129"/>
      <c r="D12" s="308" t="s">
        <v>196</v>
      </c>
      <c r="E12" s="308"/>
      <c r="F12" s="308"/>
      <c r="G12" s="308"/>
      <c r="H12" s="308"/>
      <c r="I12" s="308"/>
      <c r="J12" s="133"/>
      <c r="K12" s="133"/>
      <c r="L12" s="253"/>
      <c r="M12" s="253"/>
      <c r="N12" s="253"/>
      <c r="O12" s="253"/>
      <c r="P12" s="253"/>
      <c r="Q12" s="253"/>
      <c r="R12" s="253"/>
      <c r="W12" s="127"/>
      <c r="X12" s="127"/>
    </row>
    <row r="13" spans="2:55" ht="9.9499999999999993" customHeight="1" x14ac:dyDescent="0.45">
      <c r="B13" s="128"/>
      <c r="C13" s="129"/>
      <c r="D13" s="131"/>
      <c r="E13" s="131"/>
      <c r="F13" s="131"/>
      <c r="G13" s="131"/>
      <c r="I13" s="132"/>
      <c r="J13" s="97"/>
      <c r="K13" s="97"/>
      <c r="L13" s="253"/>
      <c r="M13" s="253"/>
      <c r="N13" s="253"/>
      <c r="O13" s="253"/>
      <c r="P13" s="253"/>
      <c r="Q13" s="253"/>
      <c r="R13" s="253"/>
      <c r="W13" s="127"/>
      <c r="X13" s="127"/>
    </row>
    <row r="14" spans="2:55" x14ac:dyDescent="0.45">
      <c r="B14" s="128" t="s">
        <v>86</v>
      </c>
      <c r="C14" s="129"/>
      <c r="D14" s="307" t="s">
        <v>195</v>
      </c>
      <c r="E14" s="307"/>
      <c r="F14" s="307"/>
      <c r="G14" s="307"/>
      <c r="H14" s="307"/>
      <c r="I14" s="307"/>
      <c r="J14" s="137"/>
      <c r="K14" s="137"/>
      <c r="L14" s="253"/>
      <c r="M14" s="253"/>
      <c r="N14" s="253"/>
      <c r="O14" s="253"/>
      <c r="P14" s="253"/>
      <c r="Q14" s="253"/>
      <c r="R14" s="253"/>
      <c r="W14" s="127"/>
      <c r="X14" s="127"/>
    </row>
    <row r="15" spans="2:55" ht="9.9499999999999993" customHeight="1" x14ac:dyDescent="0.45">
      <c r="B15" s="128"/>
      <c r="C15" s="129"/>
      <c r="D15" s="131"/>
      <c r="E15" s="131"/>
      <c r="F15" s="131"/>
      <c r="G15" s="131"/>
      <c r="I15" s="132"/>
      <c r="J15" s="97"/>
      <c r="K15" s="97"/>
      <c r="L15" s="253"/>
      <c r="M15" s="253"/>
      <c r="N15" s="253"/>
      <c r="O15" s="253"/>
      <c r="P15" s="253"/>
      <c r="Q15" s="253"/>
      <c r="R15" s="253"/>
      <c r="W15" s="127"/>
      <c r="X15" s="127"/>
      <c r="Z15" s="254"/>
    </row>
    <row r="16" spans="2:55" x14ac:dyDescent="0.45">
      <c r="B16" s="128" t="s">
        <v>31</v>
      </c>
      <c r="C16" s="129"/>
      <c r="D16" s="307" t="s">
        <v>34</v>
      </c>
      <c r="E16" s="307"/>
      <c r="F16" s="307"/>
      <c r="G16" s="307"/>
      <c r="H16" s="307"/>
      <c r="I16" s="307"/>
      <c r="J16" s="137"/>
      <c r="K16" s="137"/>
      <c r="L16" s="137"/>
      <c r="M16" s="138"/>
      <c r="N16" s="311"/>
      <c r="O16" s="311"/>
      <c r="P16" s="311"/>
      <c r="Q16" s="311"/>
      <c r="R16" s="311"/>
      <c r="W16" s="127"/>
      <c r="X16" s="127"/>
    </row>
    <row r="17" spans="2:59" ht="12" customHeight="1" x14ac:dyDescent="0.45">
      <c r="B17" s="139"/>
      <c r="C17" s="131"/>
      <c r="D17" s="140" t="s">
        <v>32</v>
      </c>
      <c r="E17" s="131"/>
      <c r="F17" s="131"/>
      <c r="G17" s="131"/>
      <c r="I17" s="141"/>
      <c r="J17" s="142"/>
      <c r="K17" s="97"/>
      <c r="L17" s="142"/>
      <c r="M17" s="140"/>
      <c r="O17" s="140" t="s">
        <v>33</v>
      </c>
      <c r="P17" s="140"/>
      <c r="Q17" s="143"/>
      <c r="R17" s="140"/>
      <c r="W17" s="127"/>
      <c r="X17" s="127"/>
    </row>
    <row r="18" spans="2:59" ht="28.5" customHeight="1" x14ac:dyDescent="0.45">
      <c r="B18" s="312" t="s">
        <v>133</v>
      </c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144"/>
      <c r="R18" s="145"/>
      <c r="S18" s="145"/>
      <c r="T18" s="146"/>
      <c r="U18" s="145"/>
      <c r="V18" s="145"/>
      <c r="W18" s="147"/>
      <c r="X18" s="148"/>
      <c r="Y18" s="145"/>
      <c r="Z18" s="145"/>
      <c r="AC18" s="145"/>
      <c r="AD18" s="147"/>
      <c r="AE18" s="148"/>
      <c r="AF18" s="145"/>
      <c r="AG18" s="145"/>
      <c r="AJ18" s="145"/>
      <c r="AK18" s="147"/>
      <c r="AL18" s="148"/>
      <c r="AM18" s="145"/>
      <c r="AN18" s="145"/>
      <c r="AR18" s="145"/>
      <c r="AS18" s="147"/>
      <c r="AT18" s="148"/>
      <c r="AU18" s="145"/>
      <c r="AV18" s="145"/>
    </row>
    <row r="19" spans="2:59" ht="11.1" hidden="1" customHeight="1" x14ac:dyDescent="0.45">
      <c r="B19" s="149"/>
      <c r="C19" s="149"/>
      <c r="D19" s="149"/>
      <c r="E19" s="149"/>
      <c r="F19" s="149"/>
      <c r="G19" s="149"/>
      <c r="H19" s="144"/>
      <c r="I19" s="149"/>
      <c r="J19" s="149"/>
      <c r="K19" s="144"/>
      <c r="L19" s="149"/>
      <c r="M19" s="149"/>
      <c r="N19" s="144"/>
      <c r="O19" s="149"/>
      <c r="P19" s="149"/>
      <c r="Q19" s="144"/>
      <c r="R19" s="145"/>
      <c r="S19" s="145"/>
      <c r="T19" s="146"/>
      <c r="U19" s="145"/>
      <c r="V19" s="145"/>
      <c r="W19" s="147"/>
      <c r="X19" s="148"/>
      <c r="Y19" s="145"/>
      <c r="Z19" s="145"/>
      <c r="AC19" s="145"/>
      <c r="AD19" s="147"/>
      <c r="AE19" s="148"/>
      <c r="AF19" s="145"/>
      <c r="AG19" s="145"/>
      <c r="AJ19" s="145"/>
      <c r="AK19" s="147"/>
      <c r="AL19" s="148"/>
      <c r="AM19" s="145"/>
      <c r="AN19" s="145"/>
      <c r="AR19" s="145"/>
      <c r="AS19" s="147"/>
      <c r="AT19" s="148"/>
      <c r="AU19" s="145"/>
      <c r="AV19" s="145"/>
    </row>
    <row r="20" spans="2:59" ht="11.1" hidden="1" customHeight="1" x14ac:dyDescent="0.45">
      <c r="B20" s="149"/>
      <c r="C20" s="149"/>
      <c r="D20" s="149"/>
      <c r="E20" s="149"/>
      <c r="F20" s="149"/>
      <c r="G20" s="149"/>
      <c r="H20" s="144"/>
      <c r="I20" s="149"/>
      <c r="J20" s="149"/>
      <c r="K20" s="144"/>
      <c r="L20" s="149"/>
      <c r="M20" s="149"/>
      <c r="N20" s="144"/>
      <c r="O20" s="149"/>
      <c r="P20" s="149"/>
      <c r="Q20" s="144"/>
      <c r="R20" s="145"/>
      <c r="S20" s="145"/>
      <c r="T20" s="146"/>
      <c r="U20" s="145"/>
      <c r="V20" s="145"/>
      <c r="W20" s="147"/>
      <c r="X20" s="148"/>
      <c r="Y20" s="145"/>
      <c r="Z20" s="145"/>
      <c r="AC20" s="145"/>
      <c r="AD20" s="147"/>
      <c r="AE20" s="148"/>
      <c r="AF20" s="145"/>
      <c r="AG20" s="145"/>
      <c r="AJ20" s="145"/>
      <c r="AK20" s="147"/>
      <c r="AL20" s="148"/>
      <c r="AM20" s="145"/>
      <c r="AN20" s="145"/>
      <c r="AR20" s="145"/>
      <c r="AS20" s="147"/>
      <c r="AT20" s="148"/>
      <c r="AU20" s="145"/>
      <c r="AV20" s="145"/>
    </row>
    <row r="21" spans="2:59" ht="11.1" hidden="1" customHeight="1" x14ac:dyDescent="0.45">
      <c r="B21" s="149"/>
      <c r="C21" s="149"/>
      <c r="D21" s="149"/>
      <c r="E21" s="149"/>
      <c r="F21" s="149"/>
      <c r="G21" s="149"/>
      <c r="H21" s="144"/>
      <c r="I21" s="149"/>
      <c r="J21" s="149"/>
      <c r="K21" s="144"/>
      <c r="L21" s="149"/>
      <c r="M21" s="149"/>
      <c r="N21" s="144"/>
      <c r="O21" s="149"/>
      <c r="P21" s="149"/>
      <c r="Q21" s="144"/>
      <c r="R21" s="145"/>
      <c r="S21" s="145"/>
      <c r="T21" s="146"/>
      <c r="U21" s="145"/>
      <c r="V21" s="145"/>
      <c r="W21" s="147"/>
      <c r="X21" s="148"/>
      <c r="Y21" s="145"/>
      <c r="Z21" s="145"/>
      <c r="AC21" s="145"/>
      <c r="AD21" s="147"/>
      <c r="AE21" s="148"/>
      <c r="AF21" s="145"/>
      <c r="AG21" s="145"/>
      <c r="AJ21" s="145"/>
      <c r="AK21" s="147"/>
      <c r="AL21" s="148"/>
      <c r="AM21" s="145"/>
      <c r="AN21" s="145"/>
      <c r="AR21" s="145"/>
      <c r="AS21" s="147"/>
      <c r="AT21" s="148"/>
      <c r="AU21" s="145"/>
      <c r="AV21" s="145"/>
    </row>
    <row r="22" spans="2:59" ht="11.1" hidden="1" customHeight="1" x14ac:dyDescent="0.45">
      <c r="B22" s="149"/>
      <c r="C22" s="149"/>
      <c r="D22" s="149"/>
      <c r="E22" s="149"/>
      <c r="F22" s="149"/>
      <c r="G22" s="149"/>
      <c r="H22" s="144"/>
      <c r="I22" s="149"/>
      <c r="J22" s="149"/>
      <c r="K22" s="144"/>
      <c r="L22" s="149"/>
      <c r="M22" s="149"/>
      <c r="N22" s="144"/>
      <c r="O22" s="149"/>
      <c r="P22" s="149"/>
      <c r="Q22" s="144"/>
      <c r="R22" s="145"/>
      <c r="S22" s="145"/>
      <c r="T22" s="146"/>
      <c r="U22" s="145"/>
      <c r="V22" s="145"/>
      <c r="W22" s="147"/>
      <c r="X22" s="148"/>
      <c r="Y22" s="145"/>
      <c r="Z22" s="145"/>
      <c r="AC22" s="145"/>
      <c r="AD22" s="147"/>
      <c r="AE22" s="148"/>
      <c r="AF22" s="145"/>
      <c r="AG22" s="145"/>
      <c r="AJ22" s="145"/>
      <c r="AK22" s="147"/>
      <c r="AL22" s="148"/>
      <c r="AM22" s="145"/>
      <c r="AN22" s="145"/>
      <c r="AR22" s="145"/>
      <c r="AS22" s="147"/>
      <c r="AT22" s="148"/>
      <c r="AU22" s="145"/>
      <c r="AV22" s="145"/>
    </row>
    <row r="23" spans="2:59" ht="11.1" hidden="1" customHeight="1" x14ac:dyDescent="0.45">
      <c r="B23" s="149"/>
      <c r="C23" s="149"/>
      <c r="D23" s="149"/>
      <c r="E23" s="149"/>
      <c r="F23" s="149"/>
      <c r="G23" s="149"/>
      <c r="H23" s="144"/>
      <c r="I23" s="149"/>
      <c r="J23" s="149"/>
      <c r="K23" s="144"/>
      <c r="L23" s="149"/>
      <c r="M23" s="149"/>
      <c r="N23" s="144"/>
      <c r="O23" s="149"/>
      <c r="P23" s="149"/>
      <c r="Q23" s="144"/>
      <c r="R23" s="145"/>
      <c r="S23" s="145"/>
      <c r="T23" s="146"/>
      <c r="U23" s="145"/>
      <c r="V23" s="145"/>
      <c r="W23" s="147"/>
      <c r="X23" s="148"/>
      <c r="Y23" s="145"/>
      <c r="Z23" s="145"/>
      <c r="AC23" s="145"/>
      <c r="AD23" s="147"/>
      <c r="AE23" s="148"/>
      <c r="AF23" s="145"/>
      <c r="AG23" s="145"/>
      <c r="AJ23" s="145"/>
      <c r="AK23" s="147"/>
      <c r="AL23" s="148"/>
      <c r="AM23" s="145"/>
      <c r="AN23" s="145"/>
      <c r="AR23" s="145"/>
      <c r="AS23" s="147"/>
      <c r="AT23" s="148"/>
      <c r="AU23" s="145"/>
      <c r="AV23" s="145"/>
    </row>
    <row r="24" spans="2:59" ht="11.1" hidden="1" customHeight="1" x14ac:dyDescent="0.45">
      <c r="B24" s="149"/>
      <c r="C24" s="149"/>
      <c r="D24" s="149"/>
      <c r="E24" s="149"/>
      <c r="F24" s="149"/>
      <c r="G24" s="149"/>
      <c r="H24" s="144"/>
      <c r="I24" s="149"/>
      <c r="J24" s="149"/>
      <c r="K24" s="144"/>
      <c r="L24" s="149"/>
      <c r="M24" s="149"/>
      <c r="N24" s="144"/>
      <c r="O24" s="149"/>
      <c r="P24" s="149"/>
      <c r="Q24" s="144"/>
      <c r="R24" s="145"/>
      <c r="S24" s="145"/>
      <c r="T24" s="146"/>
      <c r="U24" s="145"/>
      <c r="V24" s="145"/>
      <c r="W24" s="147"/>
      <c r="X24" s="148"/>
      <c r="Y24" s="145"/>
      <c r="Z24" s="145"/>
      <c r="AC24" s="145"/>
      <c r="AD24" s="147"/>
      <c r="AE24" s="148"/>
      <c r="AF24" s="145"/>
      <c r="AG24" s="145"/>
      <c r="AJ24" s="145"/>
      <c r="AK24" s="147"/>
      <c r="AL24" s="148"/>
      <c r="AM24" s="145"/>
      <c r="AN24" s="145"/>
      <c r="AR24" s="145"/>
      <c r="AS24" s="147"/>
      <c r="AT24" s="148"/>
      <c r="AU24" s="145"/>
      <c r="AV24" s="145"/>
    </row>
    <row r="25" spans="2:59" ht="11.1" hidden="1" customHeight="1" x14ac:dyDescent="0.45">
      <c r="B25" s="149"/>
      <c r="C25" s="149"/>
      <c r="D25" s="149"/>
      <c r="E25" s="149"/>
      <c r="F25" s="149"/>
      <c r="G25" s="149"/>
      <c r="H25" s="144"/>
      <c r="I25" s="149"/>
      <c r="J25" s="149"/>
      <c r="K25" s="144"/>
      <c r="L25" s="149"/>
      <c r="M25" s="149"/>
      <c r="N25" s="144"/>
      <c r="O25" s="149"/>
      <c r="P25" s="149"/>
      <c r="Q25" s="144"/>
      <c r="R25" s="145"/>
      <c r="S25" s="145"/>
      <c r="T25" s="146"/>
      <c r="U25" s="145"/>
      <c r="V25" s="145"/>
      <c r="W25" s="147"/>
      <c r="X25" s="148"/>
      <c r="Y25" s="145"/>
      <c r="Z25" s="145"/>
      <c r="AC25" s="145"/>
      <c r="AD25" s="147"/>
      <c r="AE25" s="148"/>
      <c r="AF25" s="145"/>
      <c r="AG25" s="145"/>
      <c r="AJ25" s="145"/>
      <c r="AK25" s="147"/>
      <c r="AL25" s="148"/>
      <c r="AM25" s="145"/>
      <c r="AN25" s="145"/>
      <c r="AR25" s="145"/>
      <c r="AS25" s="147"/>
      <c r="AT25" s="148"/>
      <c r="AU25" s="145"/>
      <c r="AV25" s="145"/>
    </row>
    <row r="26" spans="2:59" ht="12" customHeight="1" thickBot="1" x14ac:dyDescent="0.5">
      <c r="B26" s="150"/>
      <c r="H26" s="151" t="s">
        <v>180</v>
      </c>
      <c r="K26" s="151" t="s">
        <v>180</v>
      </c>
      <c r="N26" s="151" t="s">
        <v>180</v>
      </c>
      <c r="Q26" s="151" t="s">
        <v>180</v>
      </c>
      <c r="W26" s="288" t="s">
        <v>180</v>
      </c>
      <c r="X26" s="288"/>
      <c r="AD26" s="288" t="s">
        <v>180</v>
      </c>
      <c r="AE26" s="288"/>
      <c r="AK26" s="288" t="s">
        <v>180</v>
      </c>
      <c r="AL26" s="288"/>
      <c r="AS26" s="288" t="s">
        <v>180</v>
      </c>
      <c r="AT26" s="288"/>
    </row>
    <row r="27" spans="2:59" s="156" customFormat="1" ht="9.75" customHeight="1" x14ac:dyDescent="0.35">
      <c r="B27" s="313" t="s">
        <v>87</v>
      </c>
      <c r="C27" s="315" t="s">
        <v>88</v>
      </c>
      <c r="D27" s="315"/>
      <c r="E27" s="315"/>
      <c r="F27" s="317" t="s">
        <v>35</v>
      </c>
      <c r="G27" s="319" t="s">
        <v>36</v>
      </c>
      <c r="H27" s="265"/>
      <c r="I27" s="289" t="s">
        <v>150</v>
      </c>
      <c r="J27" s="275"/>
      <c r="K27" s="266"/>
      <c r="L27" s="291" t="s">
        <v>185</v>
      </c>
      <c r="M27" s="275"/>
      <c r="N27" s="266"/>
      <c r="O27" s="291" t="s">
        <v>174</v>
      </c>
      <c r="P27" s="275"/>
      <c r="Q27" s="267"/>
      <c r="R27" s="309" t="s">
        <v>132</v>
      </c>
      <c r="S27" s="152"/>
      <c r="T27" s="293" t="s">
        <v>184</v>
      </c>
      <c r="U27" s="153"/>
      <c r="V27" s="280"/>
      <c r="W27" s="295" t="s">
        <v>138</v>
      </c>
      <c r="X27" s="296"/>
      <c r="Y27" s="296"/>
      <c r="Z27" s="297"/>
      <c r="AA27" s="278"/>
      <c r="AB27" s="154"/>
      <c r="AC27" s="280"/>
      <c r="AD27" s="295" t="s">
        <v>139</v>
      </c>
      <c r="AE27" s="296"/>
      <c r="AF27" s="296"/>
      <c r="AG27" s="297"/>
      <c r="AH27" s="278"/>
      <c r="AI27" s="154"/>
      <c r="AJ27" s="280"/>
      <c r="AK27" s="295" t="s">
        <v>140</v>
      </c>
      <c r="AL27" s="296"/>
      <c r="AM27" s="296"/>
      <c r="AN27" s="297"/>
      <c r="AO27" s="278"/>
      <c r="AP27" s="154"/>
      <c r="AQ27" s="154"/>
      <c r="AR27" s="280"/>
      <c r="AS27" s="295" t="s">
        <v>141</v>
      </c>
      <c r="AT27" s="296"/>
      <c r="AU27" s="296"/>
      <c r="AV27" s="297"/>
      <c r="AW27" s="278"/>
      <c r="AX27" s="154"/>
      <c r="AY27" s="154"/>
      <c r="AZ27" s="154"/>
      <c r="BA27" s="302"/>
      <c r="BB27" s="155"/>
      <c r="BC27" s="155"/>
    </row>
    <row r="28" spans="2:59" s="156" customFormat="1" ht="15" customHeight="1" x14ac:dyDescent="0.35">
      <c r="B28" s="314"/>
      <c r="C28" s="316"/>
      <c r="D28" s="316"/>
      <c r="E28" s="316"/>
      <c r="F28" s="318"/>
      <c r="G28" s="320"/>
      <c r="H28" s="268"/>
      <c r="I28" s="290"/>
      <c r="J28" s="276"/>
      <c r="K28" s="269"/>
      <c r="L28" s="292"/>
      <c r="M28" s="276"/>
      <c r="N28" s="269"/>
      <c r="O28" s="292"/>
      <c r="P28" s="276"/>
      <c r="Q28" s="270"/>
      <c r="R28" s="310"/>
      <c r="S28" s="152"/>
      <c r="T28" s="294"/>
      <c r="U28" s="153"/>
      <c r="V28" s="281"/>
      <c r="W28" s="298"/>
      <c r="X28" s="299"/>
      <c r="Y28" s="299"/>
      <c r="Z28" s="300"/>
      <c r="AA28" s="279"/>
      <c r="AB28" s="154"/>
      <c r="AC28" s="281"/>
      <c r="AD28" s="298"/>
      <c r="AE28" s="299"/>
      <c r="AF28" s="299"/>
      <c r="AG28" s="300"/>
      <c r="AH28" s="279"/>
      <c r="AI28" s="154"/>
      <c r="AJ28" s="281"/>
      <c r="AK28" s="298"/>
      <c r="AL28" s="299"/>
      <c r="AM28" s="299"/>
      <c r="AN28" s="300"/>
      <c r="AO28" s="279"/>
      <c r="AP28" s="154"/>
      <c r="AQ28" s="154"/>
      <c r="AR28" s="281"/>
      <c r="AS28" s="298"/>
      <c r="AT28" s="299"/>
      <c r="AU28" s="299"/>
      <c r="AV28" s="300"/>
      <c r="AW28" s="279"/>
      <c r="AX28" s="154"/>
      <c r="AY28" s="154"/>
      <c r="AZ28" s="154"/>
      <c r="BA28" s="302"/>
      <c r="BB28" s="155"/>
      <c r="BC28" s="155"/>
    </row>
    <row r="29" spans="2:59" s="156" customFormat="1" ht="35.25" customHeight="1" x14ac:dyDescent="0.35">
      <c r="B29" s="314"/>
      <c r="C29" s="316"/>
      <c r="D29" s="316"/>
      <c r="E29" s="316"/>
      <c r="F29" s="318"/>
      <c r="G29" s="320"/>
      <c r="H29" s="157"/>
      <c r="I29" s="290"/>
      <c r="J29" s="277"/>
      <c r="K29" s="157"/>
      <c r="L29" s="292"/>
      <c r="M29" s="277"/>
      <c r="N29" s="157"/>
      <c r="O29" s="292"/>
      <c r="P29" s="277"/>
      <c r="Q29" s="270"/>
      <c r="R29" s="310"/>
      <c r="S29" s="158"/>
      <c r="T29" s="294"/>
      <c r="U29" s="153"/>
      <c r="V29" s="159"/>
      <c r="W29" s="157" t="s">
        <v>135</v>
      </c>
      <c r="X29" s="160"/>
      <c r="Y29" s="161" t="s">
        <v>136</v>
      </c>
      <c r="Z29" s="161" t="s">
        <v>137</v>
      </c>
      <c r="AA29" s="162"/>
      <c r="AB29" s="163"/>
      <c r="AC29" s="159"/>
      <c r="AD29" s="157" t="s">
        <v>135</v>
      </c>
      <c r="AE29" s="160"/>
      <c r="AF29" s="161" t="s">
        <v>136</v>
      </c>
      <c r="AG29" s="161" t="s">
        <v>137</v>
      </c>
      <c r="AH29" s="162"/>
      <c r="AI29" s="163"/>
      <c r="AJ29" s="159"/>
      <c r="AK29" s="157" t="s">
        <v>135</v>
      </c>
      <c r="AL29" s="160"/>
      <c r="AM29" s="161" t="s">
        <v>136</v>
      </c>
      <c r="AN29" s="161" t="s">
        <v>137</v>
      </c>
      <c r="AO29" s="162"/>
      <c r="AP29" s="163"/>
      <c r="AQ29" s="163"/>
      <c r="AR29" s="159"/>
      <c r="AS29" s="157" t="s">
        <v>135</v>
      </c>
      <c r="AT29" s="160"/>
      <c r="AU29" s="161" t="s">
        <v>136</v>
      </c>
      <c r="AV29" s="161" t="s">
        <v>137</v>
      </c>
      <c r="AW29" s="162"/>
      <c r="AX29" s="163"/>
      <c r="AY29" s="163"/>
      <c r="AZ29" s="163"/>
      <c r="BA29" s="302"/>
      <c r="BB29" s="164"/>
      <c r="BC29" s="164"/>
      <c r="BD29" s="165"/>
      <c r="BE29" s="165"/>
      <c r="BF29" s="165"/>
      <c r="BG29" s="165"/>
    </row>
    <row r="30" spans="2:59" ht="5.25" customHeight="1" x14ac:dyDescent="0.45">
      <c r="B30" s="166"/>
      <c r="C30" s="167"/>
      <c r="D30" s="167"/>
      <c r="E30" s="167"/>
      <c r="F30" s="256"/>
      <c r="G30" s="168"/>
      <c r="H30" s="169"/>
      <c r="I30" s="271"/>
      <c r="J30" s="168"/>
      <c r="K30" s="169"/>
      <c r="L30" s="168"/>
      <c r="M30" s="168"/>
      <c r="N30" s="169"/>
      <c r="O30" s="168"/>
      <c r="P30" s="168"/>
      <c r="Q30" s="169"/>
      <c r="R30" s="170"/>
      <c r="T30" s="257"/>
      <c r="V30" s="171"/>
      <c r="W30" s="172"/>
      <c r="X30" s="173"/>
      <c r="Y30" s="174"/>
      <c r="Z30" s="175"/>
      <c r="AA30" s="176"/>
      <c r="AC30" s="171"/>
      <c r="AD30" s="172"/>
      <c r="AE30" s="173"/>
      <c r="AF30" s="174"/>
      <c r="AG30" s="175"/>
      <c r="AH30" s="176"/>
      <c r="AJ30" s="171"/>
      <c r="AK30" s="172"/>
      <c r="AL30" s="173"/>
      <c r="AM30" s="174"/>
      <c r="AN30" s="175"/>
      <c r="AO30" s="176"/>
      <c r="AR30" s="171"/>
      <c r="AS30" s="172"/>
      <c r="AT30" s="173"/>
      <c r="AU30" s="174"/>
      <c r="AV30" s="175"/>
      <c r="AW30" s="176"/>
      <c r="BA30" s="177"/>
    </row>
    <row r="31" spans="2:59" s="150" customFormat="1" ht="13.15" x14ac:dyDescent="0.4">
      <c r="B31" s="178" t="s">
        <v>40</v>
      </c>
      <c r="C31" s="282" t="s">
        <v>89</v>
      </c>
      <c r="D31" s="282"/>
      <c r="E31" s="282"/>
      <c r="F31" s="258">
        <v>360</v>
      </c>
      <c r="G31" s="179" t="s">
        <v>41</v>
      </c>
      <c r="H31" s="272">
        <f>'Cost Basis Transfer Tab Updated'!F11</f>
        <v>54</v>
      </c>
      <c r="I31" s="211">
        <f t="shared" ref="I31:I38" si="0">F31*H31</f>
        <v>19440</v>
      </c>
      <c r="J31" s="211"/>
      <c r="K31" s="182">
        <f>'Cost Basis Transfer Tab Updated'!G11</f>
        <v>2.5592291666666664</v>
      </c>
      <c r="L31" s="273">
        <f t="shared" ref="L31:L38" si="1">F31*K31</f>
        <v>921.32249999999988</v>
      </c>
      <c r="M31" s="211"/>
      <c r="N31" s="182">
        <f>'Cost Basis Transfer Tab Updated'!I11</f>
        <v>0.17256250000000001</v>
      </c>
      <c r="O31" s="273">
        <f t="shared" ref="O31:O38" si="2">F31*N31</f>
        <v>62.122500000000002</v>
      </c>
      <c r="P31" s="211"/>
      <c r="Q31" s="274">
        <f>'Cost Basis Transfer Tab Updated'!K11</f>
        <v>2.3866666666666663</v>
      </c>
      <c r="R31" s="185">
        <f t="shared" ref="R31:R38" si="3">F31*Q31</f>
        <v>859.19999999999982</v>
      </c>
      <c r="S31" s="186"/>
      <c r="T31" s="260">
        <v>2016</v>
      </c>
      <c r="U31" s="186"/>
      <c r="V31" s="188"/>
      <c r="W31" s="189">
        <f>'Cost Basis Transfer Tab Updated'!M11</f>
        <v>8</v>
      </c>
      <c r="X31" s="190">
        <f>'Cost Basis Transfer Tab Updated'!N11</f>
        <v>1.3</v>
      </c>
      <c r="Y31" s="191">
        <f>T31+W31</f>
        <v>2024</v>
      </c>
      <c r="Z31" s="192">
        <f t="shared" ref="Z31:Z38" si="4">F31*X31</f>
        <v>468</v>
      </c>
      <c r="AA31" s="193"/>
      <c r="AB31" s="186"/>
      <c r="AC31" s="188"/>
      <c r="AD31" s="189">
        <f>'Cost Basis Transfer Tab Updated'!P11</f>
        <v>16</v>
      </c>
      <c r="AE31" s="190">
        <f>'Cost Basis Transfer Tab Updated'!Q11</f>
        <v>15</v>
      </c>
      <c r="AF31" s="191">
        <f>T31+AD31</f>
        <v>2032</v>
      </c>
      <c r="AG31" s="192">
        <f t="shared" ref="AG31:AG38" si="5">F31*AE31</f>
        <v>5400</v>
      </c>
      <c r="AH31" s="193"/>
      <c r="AI31" s="186"/>
      <c r="AJ31" s="188"/>
      <c r="AK31" s="189">
        <f>'Cost Basis Transfer Tab Updated'!S11</f>
        <v>24</v>
      </c>
      <c r="AL31" s="190">
        <f>'Cost Basis Transfer Tab Updated'!T11</f>
        <v>1.3</v>
      </c>
      <c r="AM31" s="191">
        <f>T31+AK31</f>
        <v>2040</v>
      </c>
      <c r="AN31" s="192">
        <f t="shared" ref="AN31:AN38" si="6">F31*AL31</f>
        <v>468</v>
      </c>
      <c r="AO31" s="193"/>
      <c r="AP31" s="186"/>
      <c r="AQ31" s="186"/>
      <c r="AR31" s="188"/>
      <c r="AS31" s="189">
        <f>'Cost Basis Transfer Tab Updated'!V11</f>
        <v>30</v>
      </c>
      <c r="AT31" s="190">
        <f>'Cost Basis Transfer Tab Updated'!W11</f>
        <v>54</v>
      </c>
      <c r="AU31" s="191">
        <f>T31+AS31</f>
        <v>2046</v>
      </c>
      <c r="AV31" s="192">
        <f t="shared" ref="AV31:AV38" si="7">F31*AT31</f>
        <v>19440</v>
      </c>
      <c r="AW31" s="193"/>
      <c r="AX31" s="194"/>
      <c r="AY31" s="194"/>
      <c r="AZ31" s="194"/>
      <c r="BA31" s="195"/>
      <c r="BB31" s="196"/>
      <c r="BC31" s="196"/>
    </row>
    <row r="32" spans="2:59" s="150" customFormat="1" ht="13.15" x14ac:dyDescent="0.4">
      <c r="B32" s="178" t="s">
        <v>42</v>
      </c>
      <c r="C32" s="197" t="s">
        <v>90</v>
      </c>
      <c r="D32" s="197"/>
      <c r="E32" s="197"/>
      <c r="F32" s="258">
        <v>2000</v>
      </c>
      <c r="G32" s="179" t="s">
        <v>41</v>
      </c>
      <c r="H32" s="272">
        <f>'Cost Basis Transfer Tab Updated'!F12</f>
        <v>63</v>
      </c>
      <c r="I32" s="211">
        <f t="shared" si="0"/>
        <v>126000</v>
      </c>
      <c r="J32" s="211"/>
      <c r="K32" s="182">
        <f>'Cost Basis Transfer Tab Updated'!G12</f>
        <v>1.7675625000000001</v>
      </c>
      <c r="L32" s="273">
        <f t="shared" si="1"/>
        <v>3535.1250000000005</v>
      </c>
      <c r="M32" s="211"/>
      <c r="N32" s="182">
        <f>'Cost Basis Transfer Tab Updated'!I12</f>
        <v>0.18756250000000002</v>
      </c>
      <c r="O32" s="273">
        <f t="shared" si="2"/>
        <v>375.12500000000006</v>
      </c>
      <c r="P32" s="211"/>
      <c r="Q32" s="274">
        <f>'Cost Basis Transfer Tab Updated'!K12</f>
        <v>1.58</v>
      </c>
      <c r="R32" s="185">
        <f t="shared" si="3"/>
        <v>3160</v>
      </c>
      <c r="S32" s="186"/>
      <c r="T32" s="260">
        <v>2016</v>
      </c>
      <c r="U32" s="186"/>
      <c r="V32" s="188"/>
      <c r="W32" s="189">
        <f>'Cost Basis Transfer Tab Updated'!M12</f>
        <v>25</v>
      </c>
      <c r="X32" s="190">
        <f>'Cost Basis Transfer Tab Updated'!N12</f>
        <v>16</v>
      </c>
      <c r="Y32" s="191">
        <f t="shared" ref="Y32:Y95" si="8">T32+W32</f>
        <v>2041</v>
      </c>
      <c r="Z32" s="192">
        <f t="shared" si="4"/>
        <v>32000</v>
      </c>
      <c r="AA32" s="193"/>
      <c r="AB32" s="186"/>
      <c r="AC32" s="188"/>
      <c r="AD32" s="189">
        <f>'Cost Basis Transfer Tab Updated'!P12</f>
        <v>0</v>
      </c>
      <c r="AE32" s="190">
        <f>'Cost Basis Transfer Tab Updated'!Q12</f>
        <v>0</v>
      </c>
      <c r="AF32" s="191">
        <f t="shared" ref="AF32:AF95" si="9">T32+AD32</f>
        <v>2016</v>
      </c>
      <c r="AG32" s="192">
        <f t="shared" si="5"/>
        <v>0</v>
      </c>
      <c r="AH32" s="193"/>
      <c r="AI32" s="186"/>
      <c r="AJ32" s="188"/>
      <c r="AK32" s="189">
        <f>'Cost Basis Transfer Tab Updated'!S12</f>
        <v>0</v>
      </c>
      <c r="AL32" s="190">
        <f>'Cost Basis Transfer Tab Updated'!T12</f>
        <v>0</v>
      </c>
      <c r="AM32" s="191">
        <f t="shared" ref="AM32:AM95" si="10">T32+AK32</f>
        <v>2016</v>
      </c>
      <c r="AN32" s="192">
        <f t="shared" si="6"/>
        <v>0</v>
      </c>
      <c r="AO32" s="193"/>
      <c r="AP32" s="186"/>
      <c r="AQ32" s="186"/>
      <c r="AR32" s="188"/>
      <c r="AS32" s="189">
        <f>'Cost Basis Transfer Tab Updated'!V12</f>
        <v>50</v>
      </c>
      <c r="AT32" s="190">
        <f>'Cost Basis Transfer Tab Updated'!W12</f>
        <v>63</v>
      </c>
      <c r="AU32" s="191">
        <f t="shared" ref="AU32:AU95" si="11">T32+AS32</f>
        <v>2066</v>
      </c>
      <c r="AV32" s="192">
        <f t="shared" si="7"/>
        <v>126000</v>
      </c>
      <c r="AW32" s="193"/>
      <c r="AX32" s="186"/>
      <c r="AY32" s="186"/>
      <c r="AZ32" s="186"/>
      <c r="BA32" s="195"/>
      <c r="BB32" s="196"/>
      <c r="BC32" s="196"/>
    </row>
    <row r="33" spans="2:55" s="150" customFormat="1" ht="13.15" x14ac:dyDescent="0.4">
      <c r="B33" s="178" t="s">
        <v>43</v>
      </c>
      <c r="C33" s="197" t="s">
        <v>91</v>
      </c>
      <c r="D33" s="197"/>
      <c r="E33" s="197"/>
      <c r="F33" s="258"/>
      <c r="G33" s="179" t="s">
        <v>41</v>
      </c>
      <c r="H33" s="180">
        <f>'Cost Basis Transfer Tab Updated'!F13</f>
        <v>30</v>
      </c>
      <c r="I33" s="181">
        <f t="shared" si="0"/>
        <v>0</v>
      </c>
      <c r="J33" s="181"/>
      <c r="K33" s="182">
        <f>'Cost Basis Transfer Tab Updated'!G13</f>
        <v>1.1880000000000002</v>
      </c>
      <c r="L33" s="183">
        <f t="shared" si="1"/>
        <v>0</v>
      </c>
      <c r="M33" s="181"/>
      <c r="N33" s="182">
        <f>'Cost Basis Transfer Tab Updated'!I13</f>
        <v>0.13800000000000001</v>
      </c>
      <c r="O33" s="183">
        <f t="shared" si="2"/>
        <v>0</v>
      </c>
      <c r="P33" s="181"/>
      <c r="Q33" s="184">
        <f>'Cost Basis Transfer Tab Updated'!K13</f>
        <v>1.05</v>
      </c>
      <c r="R33" s="185">
        <f t="shared" si="3"/>
        <v>0</v>
      </c>
      <c r="S33" s="186"/>
      <c r="T33" s="260">
        <v>2000</v>
      </c>
      <c r="U33" s="186"/>
      <c r="V33" s="188"/>
      <c r="W33" s="189">
        <f>'Cost Basis Transfer Tab Updated'!M13</f>
        <v>10</v>
      </c>
      <c r="X33" s="190">
        <f>'Cost Basis Transfer Tab Updated'!N13</f>
        <v>4</v>
      </c>
      <c r="Y33" s="191">
        <f t="shared" si="8"/>
        <v>2010</v>
      </c>
      <c r="Z33" s="192">
        <f t="shared" si="4"/>
        <v>0</v>
      </c>
      <c r="AA33" s="193"/>
      <c r="AB33" s="186"/>
      <c r="AC33" s="188"/>
      <c r="AD33" s="189">
        <f>'Cost Basis Transfer Tab Updated'!P13</f>
        <v>20</v>
      </c>
      <c r="AE33" s="190">
        <f>'Cost Basis Transfer Tab Updated'!Q13</f>
        <v>4</v>
      </c>
      <c r="AF33" s="191">
        <f t="shared" si="9"/>
        <v>2020</v>
      </c>
      <c r="AG33" s="192">
        <f t="shared" si="5"/>
        <v>0</v>
      </c>
      <c r="AH33" s="193"/>
      <c r="AI33" s="186"/>
      <c r="AJ33" s="188"/>
      <c r="AK33" s="189">
        <f>'Cost Basis Transfer Tab Updated'!S13</f>
        <v>30</v>
      </c>
      <c r="AL33" s="190">
        <f>'Cost Basis Transfer Tab Updated'!T13</f>
        <v>4</v>
      </c>
      <c r="AM33" s="191">
        <f t="shared" si="10"/>
        <v>2030</v>
      </c>
      <c r="AN33" s="192">
        <f t="shared" si="6"/>
        <v>0</v>
      </c>
      <c r="AO33" s="193"/>
      <c r="AP33" s="186"/>
      <c r="AQ33" s="186"/>
      <c r="AR33" s="188"/>
      <c r="AS33" s="189">
        <f>'Cost Basis Transfer Tab Updated'!V13</f>
        <v>40</v>
      </c>
      <c r="AT33" s="190">
        <f>'Cost Basis Transfer Tab Updated'!W13</f>
        <v>30</v>
      </c>
      <c r="AU33" s="191">
        <f t="shared" si="11"/>
        <v>2040</v>
      </c>
      <c r="AV33" s="192">
        <f t="shared" si="7"/>
        <v>0</v>
      </c>
      <c r="AW33" s="193"/>
      <c r="AX33" s="186"/>
      <c r="AY33" s="186"/>
      <c r="AZ33" s="186"/>
      <c r="BA33" s="195"/>
      <c r="BB33" s="196"/>
      <c r="BC33" s="196"/>
    </row>
    <row r="34" spans="2:55" s="150" customFormat="1" ht="13.15" x14ac:dyDescent="0.4">
      <c r="B34" s="178" t="s">
        <v>44</v>
      </c>
      <c r="C34" s="197" t="s">
        <v>92</v>
      </c>
      <c r="D34" s="197"/>
      <c r="E34" s="197"/>
      <c r="F34" s="258"/>
      <c r="G34" s="179" t="s">
        <v>41</v>
      </c>
      <c r="H34" s="180">
        <f>'Cost Basis Transfer Tab Updated'!F14</f>
        <v>126</v>
      </c>
      <c r="I34" s="181">
        <f t="shared" si="0"/>
        <v>0</v>
      </c>
      <c r="J34" s="181"/>
      <c r="K34" s="182">
        <f>'Cost Basis Transfer Tab Updated'!G14</f>
        <v>3.3730000000000002</v>
      </c>
      <c r="L34" s="183">
        <f t="shared" si="1"/>
        <v>0</v>
      </c>
      <c r="M34" s="181"/>
      <c r="N34" s="182">
        <f>'Cost Basis Transfer Tab Updated'!I14</f>
        <v>0.35300000000000004</v>
      </c>
      <c r="O34" s="183">
        <f t="shared" si="2"/>
        <v>0</v>
      </c>
      <c r="P34" s="181"/>
      <c r="Q34" s="184">
        <f>'Cost Basis Transfer Tab Updated'!K14</f>
        <v>3.02</v>
      </c>
      <c r="R34" s="185">
        <f t="shared" si="3"/>
        <v>0</v>
      </c>
      <c r="S34" s="186"/>
      <c r="T34" s="260">
        <v>2000</v>
      </c>
      <c r="U34" s="186"/>
      <c r="V34" s="188"/>
      <c r="W34" s="189">
        <f>'Cost Basis Transfer Tab Updated'!M14</f>
        <v>25</v>
      </c>
      <c r="X34" s="190">
        <f>'Cost Basis Transfer Tab Updated'!N14</f>
        <v>25</v>
      </c>
      <c r="Y34" s="191">
        <f t="shared" si="8"/>
        <v>2025</v>
      </c>
      <c r="Z34" s="192">
        <f t="shared" si="4"/>
        <v>0</v>
      </c>
      <c r="AA34" s="193"/>
      <c r="AB34" s="186"/>
      <c r="AC34" s="188"/>
      <c r="AD34" s="189">
        <f>'Cost Basis Transfer Tab Updated'!P14</f>
        <v>0</v>
      </c>
      <c r="AE34" s="190">
        <f>'Cost Basis Transfer Tab Updated'!Q14</f>
        <v>0</v>
      </c>
      <c r="AF34" s="191">
        <f t="shared" si="9"/>
        <v>2000</v>
      </c>
      <c r="AG34" s="192">
        <f t="shared" si="5"/>
        <v>0</v>
      </c>
      <c r="AH34" s="193"/>
      <c r="AI34" s="186"/>
      <c r="AJ34" s="188"/>
      <c r="AK34" s="189">
        <f>'Cost Basis Transfer Tab Updated'!S14</f>
        <v>0</v>
      </c>
      <c r="AL34" s="190">
        <f>'Cost Basis Transfer Tab Updated'!T14</f>
        <v>0</v>
      </c>
      <c r="AM34" s="191">
        <f t="shared" si="10"/>
        <v>2000</v>
      </c>
      <c r="AN34" s="192">
        <f t="shared" si="6"/>
        <v>0</v>
      </c>
      <c r="AO34" s="193"/>
      <c r="AP34" s="186"/>
      <c r="AQ34" s="186"/>
      <c r="AR34" s="188"/>
      <c r="AS34" s="189">
        <f>'Cost Basis Transfer Tab Updated'!V14</f>
        <v>50</v>
      </c>
      <c r="AT34" s="190">
        <f>'Cost Basis Transfer Tab Updated'!W14</f>
        <v>126</v>
      </c>
      <c r="AU34" s="191">
        <f t="shared" si="11"/>
        <v>2050</v>
      </c>
      <c r="AV34" s="192">
        <f t="shared" si="7"/>
        <v>0</v>
      </c>
      <c r="AW34" s="193"/>
      <c r="AX34" s="186"/>
      <c r="AY34" s="186"/>
      <c r="AZ34" s="186"/>
      <c r="BA34" s="195"/>
      <c r="BB34" s="196"/>
      <c r="BC34" s="196"/>
    </row>
    <row r="35" spans="2:55" s="150" customFormat="1" ht="13.15" x14ac:dyDescent="0.4">
      <c r="B35" s="178" t="s">
        <v>45</v>
      </c>
      <c r="C35" s="197" t="s">
        <v>93</v>
      </c>
      <c r="D35" s="197"/>
      <c r="E35" s="197"/>
      <c r="F35" s="258"/>
      <c r="G35" s="179" t="s">
        <v>41</v>
      </c>
      <c r="H35" s="180">
        <f>'Cost Basis Transfer Tab Updated'!F15</f>
        <v>145</v>
      </c>
      <c r="I35" s="181">
        <f t="shared" si="0"/>
        <v>0</v>
      </c>
      <c r="J35" s="181"/>
      <c r="K35" s="182">
        <f>'Cost Basis Transfer Tab Updated'!G15</f>
        <v>4.2530000000000001</v>
      </c>
      <c r="L35" s="183">
        <f t="shared" si="1"/>
        <v>0</v>
      </c>
      <c r="M35" s="181"/>
      <c r="N35" s="182">
        <f>'Cost Basis Transfer Tab Updated'!I15</f>
        <v>0.75300000000000011</v>
      </c>
      <c r="O35" s="183">
        <f t="shared" si="2"/>
        <v>0</v>
      </c>
      <c r="P35" s="181"/>
      <c r="Q35" s="184">
        <f>'Cost Basis Transfer Tab Updated'!K15</f>
        <v>3.5</v>
      </c>
      <c r="R35" s="185">
        <f t="shared" si="3"/>
        <v>0</v>
      </c>
      <c r="S35" s="186"/>
      <c r="T35" s="260">
        <v>2000</v>
      </c>
      <c r="U35" s="186"/>
      <c r="V35" s="188"/>
      <c r="W35" s="189">
        <f>'Cost Basis Transfer Tab Updated'!M15</f>
        <v>25</v>
      </c>
      <c r="X35" s="190">
        <f>'Cost Basis Transfer Tab Updated'!N15</f>
        <v>30</v>
      </c>
      <c r="Y35" s="191">
        <f t="shared" si="8"/>
        <v>2025</v>
      </c>
      <c r="Z35" s="192">
        <f t="shared" si="4"/>
        <v>0</v>
      </c>
      <c r="AA35" s="193"/>
      <c r="AB35" s="186"/>
      <c r="AC35" s="188"/>
      <c r="AD35" s="189">
        <f>'Cost Basis Transfer Tab Updated'!P15</f>
        <v>0</v>
      </c>
      <c r="AE35" s="190">
        <f>'Cost Basis Transfer Tab Updated'!Q15</f>
        <v>0</v>
      </c>
      <c r="AF35" s="191">
        <f t="shared" si="9"/>
        <v>2000</v>
      </c>
      <c r="AG35" s="192">
        <f t="shared" si="5"/>
        <v>0</v>
      </c>
      <c r="AH35" s="193"/>
      <c r="AI35" s="186"/>
      <c r="AJ35" s="188"/>
      <c r="AK35" s="189">
        <f>'Cost Basis Transfer Tab Updated'!S15</f>
        <v>0</v>
      </c>
      <c r="AL35" s="190">
        <f>'Cost Basis Transfer Tab Updated'!T15</f>
        <v>0</v>
      </c>
      <c r="AM35" s="191">
        <f t="shared" si="10"/>
        <v>2000</v>
      </c>
      <c r="AN35" s="192">
        <f t="shared" si="6"/>
        <v>0</v>
      </c>
      <c r="AO35" s="193"/>
      <c r="AP35" s="186"/>
      <c r="AQ35" s="186"/>
      <c r="AR35" s="188"/>
      <c r="AS35" s="189">
        <f>'Cost Basis Transfer Tab Updated'!V15</f>
        <v>50</v>
      </c>
      <c r="AT35" s="190">
        <f>'Cost Basis Transfer Tab Updated'!W15</f>
        <v>145</v>
      </c>
      <c r="AU35" s="191">
        <f t="shared" si="11"/>
        <v>2050</v>
      </c>
      <c r="AV35" s="192">
        <f t="shared" si="7"/>
        <v>0</v>
      </c>
      <c r="AW35" s="193"/>
      <c r="AX35" s="186"/>
      <c r="AY35" s="186"/>
      <c r="AZ35" s="186"/>
      <c r="BA35" s="195"/>
      <c r="BB35" s="196"/>
      <c r="BC35" s="196"/>
    </row>
    <row r="36" spans="2:55" s="150" customFormat="1" ht="13.15" x14ac:dyDescent="0.4">
      <c r="B36" s="178" t="s">
        <v>46</v>
      </c>
      <c r="C36" s="197" t="s">
        <v>3</v>
      </c>
      <c r="D36" s="197"/>
      <c r="E36" s="197"/>
      <c r="F36" s="258">
        <v>60</v>
      </c>
      <c r="G36" s="179" t="s">
        <v>41</v>
      </c>
      <c r="H36" s="180">
        <f>'Cost Basis Transfer Tab Updated'!F16</f>
        <v>125</v>
      </c>
      <c r="I36" s="181">
        <f t="shared" si="0"/>
        <v>7500</v>
      </c>
      <c r="J36" s="181"/>
      <c r="K36" s="182">
        <f>'Cost Basis Transfer Tab Updated'!G16</f>
        <v>5.9756499999999999</v>
      </c>
      <c r="L36" s="183">
        <f t="shared" si="1"/>
        <v>358.53899999999999</v>
      </c>
      <c r="M36" s="181"/>
      <c r="N36" s="182">
        <f>'Cost Basis Transfer Tab Updated'!I16</f>
        <v>0.47565000000000002</v>
      </c>
      <c r="O36" s="183">
        <f t="shared" si="2"/>
        <v>28.539000000000001</v>
      </c>
      <c r="P36" s="181"/>
      <c r="Q36" s="184">
        <f>'Cost Basis Transfer Tab Updated'!K16</f>
        <v>5.5</v>
      </c>
      <c r="R36" s="185">
        <f t="shared" si="3"/>
        <v>330</v>
      </c>
      <c r="S36" s="186"/>
      <c r="T36" s="260">
        <v>2016</v>
      </c>
      <c r="U36" s="186"/>
      <c r="V36" s="188"/>
      <c r="W36" s="189">
        <f>'Cost Basis Transfer Tab Updated'!M16</f>
        <v>10</v>
      </c>
      <c r="X36" s="190">
        <f>'Cost Basis Transfer Tab Updated'!N16</f>
        <v>20</v>
      </c>
      <c r="Y36" s="191">
        <f t="shared" si="8"/>
        <v>2026</v>
      </c>
      <c r="Z36" s="192">
        <f t="shared" si="4"/>
        <v>1200</v>
      </c>
      <c r="AA36" s="193"/>
      <c r="AB36" s="186"/>
      <c r="AC36" s="188"/>
      <c r="AD36" s="189">
        <f>'Cost Basis Transfer Tab Updated'!P16</f>
        <v>20</v>
      </c>
      <c r="AE36" s="190">
        <f>'Cost Basis Transfer Tab Updated'!Q16</f>
        <v>20</v>
      </c>
      <c r="AF36" s="191">
        <f t="shared" si="9"/>
        <v>2036</v>
      </c>
      <c r="AG36" s="192">
        <f t="shared" si="5"/>
        <v>1200</v>
      </c>
      <c r="AH36" s="193"/>
      <c r="AI36" s="186"/>
      <c r="AJ36" s="188"/>
      <c r="AK36" s="189">
        <f>'Cost Basis Transfer Tab Updated'!S16</f>
        <v>0</v>
      </c>
      <c r="AL36" s="190">
        <f>'Cost Basis Transfer Tab Updated'!T16</f>
        <v>0</v>
      </c>
      <c r="AM36" s="191">
        <f t="shared" si="10"/>
        <v>2016</v>
      </c>
      <c r="AN36" s="192">
        <f t="shared" si="6"/>
        <v>0</v>
      </c>
      <c r="AO36" s="193"/>
      <c r="AP36" s="186"/>
      <c r="AQ36" s="186"/>
      <c r="AR36" s="188"/>
      <c r="AS36" s="189">
        <f>'Cost Basis Transfer Tab Updated'!V16</f>
        <v>30</v>
      </c>
      <c r="AT36" s="190">
        <f>'Cost Basis Transfer Tab Updated'!W16</f>
        <v>125</v>
      </c>
      <c r="AU36" s="191">
        <f t="shared" si="11"/>
        <v>2046</v>
      </c>
      <c r="AV36" s="192">
        <f t="shared" si="7"/>
        <v>7500</v>
      </c>
      <c r="AW36" s="193"/>
      <c r="AX36" s="186"/>
      <c r="AY36" s="186"/>
      <c r="AZ36" s="186"/>
      <c r="BA36" s="195"/>
      <c r="BB36" s="196"/>
      <c r="BC36" s="196"/>
    </row>
    <row r="37" spans="2:55" s="150" customFormat="1" ht="13.15" x14ac:dyDescent="0.4">
      <c r="B37" s="178" t="s">
        <v>47</v>
      </c>
      <c r="C37" s="197" t="s">
        <v>4</v>
      </c>
      <c r="D37" s="197"/>
      <c r="E37" s="197"/>
      <c r="F37" s="258"/>
      <c r="G37" s="179" t="s">
        <v>41</v>
      </c>
      <c r="H37" s="180">
        <f>'Cost Basis Transfer Tab Updated'!F17</f>
        <v>110</v>
      </c>
      <c r="I37" s="181">
        <f t="shared" si="0"/>
        <v>0</v>
      </c>
      <c r="J37" s="181"/>
      <c r="K37" s="182">
        <f>'Cost Basis Transfer Tab Updated'!G17</f>
        <v>6.9756499999999999</v>
      </c>
      <c r="L37" s="183">
        <f t="shared" si="1"/>
        <v>0</v>
      </c>
      <c r="M37" s="181"/>
      <c r="N37" s="182">
        <f>'Cost Basis Transfer Tab Updated'!I17</f>
        <v>0.47565000000000002</v>
      </c>
      <c r="O37" s="183">
        <f t="shared" si="2"/>
        <v>0</v>
      </c>
      <c r="P37" s="181"/>
      <c r="Q37" s="184">
        <f>'Cost Basis Transfer Tab Updated'!K17</f>
        <v>6.5</v>
      </c>
      <c r="R37" s="185">
        <f t="shared" si="3"/>
        <v>0</v>
      </c>
      <c r="S37" s="186"/>
      <c r="T37" s="260">
        <v>2000</v>
      </c>
      <c r="U37" s="186"/>
      <c r="V37" s="188"/>
      <c r="W37" s="189">
        <f>'Cost Basis Transfer Tab Updated'!M17</f>
        <v>10</v>
      </c>
      <c r="X37" s="190">
        <f>'Cost Basis Transfer Tab Updated'!N17</f>
        <v>20</v>
      </c>
      <c r="Y37" s="191">
        <f t="shared" si="8"/>
        <v>2010</v>
      </c>
      <c r="Z37" s="192">
        <f t="shared" si="4"/>
        <v>0</v>
      </c>
      <c r="AA37" s="193"/>
      <c r="AB37" s="186"/>
      <c r="AC37" s="188"/>
      <c r="AD37" s="189">
        <f>'Cost Basis Transfer Tab Updated'!P17</f>
        <v>0</v>
      </c>
      <c r="AE37" s="190">
        <f>'Cost Basis Transfer Tab Updated'!Q17</f>
        <v>0</v>
      </c>
      <c r="AF37" s="191">
        <f t="shared" si="9"/>
        <v>2000</v>
      </c>
      <c r="AG37" s="192">
        <f t="shared" si="5"/>
        <v>0</v>
      </c>
      <c r="AH37" s="193"/>
      <c r="AI37" s="186"/>
      <c r="AJ37" s="188"/>
      <c r="AK37" s="189">
        <f>'Cost Basis Transfer Tab Updated'!S17</f>
        <v>0</v>
      </c>
      <c r="AL37" s="190">
        <f>'Cost Basis Transfer Tab Updated'!T17</f>
        <v>0</v>
      </c>
      <c r="AM37" s="191">
        <f t="shared" si="10"/>
        <v>2000</v>
      </c>
      <c r="AN37" s="192">
        <f t="shared" si="6"/>
        <v>0</v>
      </c>
      <c r="AO37" s="193"/>
      <c r="AP37" s="186"/>
      <c r="AQ37" s="186"/>
      <c r="AR37" s="188"/>
      <c r="AS37" s="189">
        <f>'Cost Basis Transfer Tab Updated'!V17</f>
        <v>20</v>
      </c>
      <c r="AT37" s="190">
        <f>'Cost Basis Transfer Tab Updated'!W17</f>
        <v>110</v>
      </c>
      <c r="AU37" s="191">
        <f t="shared" si="11"/>
        <v>2020</v>
      </c>
      <c r="AV37" s="192">
        <f t="shared" si="7"/>
        <v>0</v>
      </c>
      <c r="AW37" s="193"/>
      <c r="AX37" s="186"/>
      <c r="AY37" s="186"/>
      <c r="AZ37" s="186"/>
      <c r="BA37" s="195"/>
      <c r="BB37" s="196"/>
      <c r="BC37" s="196"/>
    </row>
    <row r="38" spans="2:55" s="150" customFormat="1" ht="13.15" x14ac:dyDescent="0.4">
      <c r="B38" s="178" t="s">
        <v>48</v>
      </c>
      <c r="C38" s="197" t="s">
        <v>94</v>
      </c>
      <c r="D38" s="197"/>
      <c r="E38" s="197"/>
      <c r="F38" s="258">
        <v>1528</v>
      </c>
      <c r="G38" s="179" t="s">
        <v>41</v>
      </c>
      <c r="H38" s="180">
        <f>'Cost Basis Transfer Tab Updated'!F18</f>
        <v>162</v>
      </c>
      <c r="I38" s="181">
        <f t="shared" si="0"/>
        <v>247536</v>
      </c>
      <c r="J38" s="181"/>
      <c r="K38" s="182">
        <f>'Cost Basis Transfer Tab Updated'!G18</f>
        <v>10.175649999999999</v>
      </c>
      <c r="L38" s="183">
        <f t="shared" si="1"/>
        <v>15548.393199999999</v>
      </c>
      <c r="M38" s="181"/>
      <c r="N38" s="182">
        <f>'Cost Basis Transfer Tab Updated'!I18</f>
        <v>0.47565000000000002</v>
      </c>
      <c r="O38" s="183">
        <f t="shared" si="2"/>
        <v>726.79320000000007</v>
      </c>
      <c r="P38" s="181"/>
      <c r="Q38" s="184">
        <f>'Cost Basis Transfer Tab Updated'!K18</f>
        <v>9.6999999999999993</v>
      </c>
      <c r="R38" s="185">
        <f t="shared" si="3"/>
        <v>14821.599999999999</v>
      </c>
      <c r="S38" s="186"/>
      <c r="T38" s="260">
        <v>2016</v>
      </c>
      <c r="U38" s="186"/>
      <c r="V38" s="188"/>
      <c r="W38" s="189">
        <f>'Cost Basis Transfer Tab Updated'!M18</f>
        <v>10</v>
      </c>
      <c r="X38" s="190">
        <f>'Cost Basis Transfer Tab Updated'!N18</f>
        <v>32</v>
      </c>
      <c r="Y38" s="191">
        <f t="shared" si="8"/>
        <v>2026</v>
      </c>
      <c r="Z38" s="192">
        <f t="shared" si="4"/>
        <v>48896</v>
      </c>
      <c r="AA38" s="193"/>
      <c r="AB38" s="186"/>
      <c r="AC38" s="188"/>
      <c r="AD38" s="189">
        <f>'Cost Basis Transfer Tab Updated'!P18</f>
        <v>0</v>
      </c>
      <c r="AE38" s="190">
        <f>'Cost Basis Transfer Tab Updated'!Q18</f>
        <v>0</v>
      </c>
      <c r="AF38" s="191">
        <f t="shared" si="9"/>
        <v>2016</v>
      </c>
      <c r="AG38" s="192">
        <f t="shared" si="5"/>
        <v>0</v>
      </c>
      <c r="AH38" s="193"/>
      <c r="AI38" s="186"/>
      <c r="AJ38" s="188"/>
      <c r="AK38" s="189">
        <f>'Cost Basis Transfer Tab Updated'!S18</f>
        <v>0</v>
      </c>
      <c r="AL38" s="190">
        <f>'Cost Basis Transfer Tab Updated'!T18</f>
        <v>0</v>
      </c>
      <c r="AM38" s="191">
        <f t="shared" si="10"/>
        <v>2016</v>
      </c>
      <c r="AN38" s="192">
        <f t="shared" si="6"/>
        <v>0</v>
      </c>
      <c r="AO38" s="193"/>
      <c r="AP38" s="186"/>
      <c r="AQ38" s="186"/>
      <c r="AR38" s="188"/>
      <c r="AS38" s="189">
        <f>'Cost Basis Transfer Tab Updated'!V18</f>
        <v>20</v>
      </c>
      <c r="AT38" s="190">
        <f>'Cost Basis Transfer Tab Updated'!W18</f>
        <v>162</v>
      </c>
      <c r="AU38" s="191">
        <f t="shared" si="11"/>
        <v>2036</v>
      </c>
      <c r="AV38" s="192">
        <f t="shared" si="7"/>
        <v>247536</v>
      </c>
      <c r="AW38" s="193"/>
      <c r="AX38" s="186"/>
      <c r="AY38" s="186"/>
      <c r="AZ38" s="186"/>
      <c r="BA38" s="195"/>
      <c r="BB38" s="196"/>
      <c r="BC38" s="196"/>
    </row>
    <row r="39" spans="2:55" s="150" customFormat="1" ht="13.15" x14ac:dyDescent="0.4">
      <c r="B39" s="178"/>
      <c r="C39" s="197"/>
      <c r="D39" s="197"/>
      <c r="E39" s="197"/>
      <c r="F39" s="259"/>
      <c r="G39" s="179"/>
      <c r="H39" s="180"/>
      <c r="I39" s="181"/>
      <c r="J39" s="181"/>
      <c r="K39" s="182"/>
      <c r="L39" s="183"/>
      <c r="M39" s="181"/>
      <c r="N39" s="182"/>
      <c r="O39" s="183"/>
      <c r="P39" s="181"/>
      <c r="Q39" s="184"/>
      <c r="R39" s="185"/>
      <c r="S39" s="186"/>
      <c r="T39" s="261"/>
      <c r="U39" s="186"/>
      <c r="V39" s="188"/>
      <c r="W39" s="189"/>
      <c r="X39" s="190"/>
      <c r="Y39" s="191"/>
      <c r="Z39" s="192"/>
      <c r="AA39" s="193"/>
      <c r="AB39" s="186"/>
      <c r="AC39" s="188"/>
      <c r="AD39" s="189"/>
      <c r="AE39" s="190"/>
      <c r="AF39" s="191"/>
      <c r="AG39" s="192"/>
      <c r="AH39" s="193"/>
      <c r="AI39" s="186"/>
      <c r="AJ39" s="188"/>
      <c r="AK39" s="189"/>
      <c r="AL39" s="190"/>
      <c r="AM39" s="191"/>
      <c r="AN39" s="192"/>
      <c r="AO39" s="193"/>
      <c r="AP39" s="186"/>
      <c r="AQ39" s="186"/>
      <c r="AR39" s="188"/>
      <c r="AS39" s="189"/>
      <c r="AT39" s="190"/>
      <c r="AU39" s="191"/>
      <c r="AV39" s="192"/>
      <c r="AW39" s="193"/>
      <c r="AX39" s="186"/>
      <c r="AY39" s="186"/>
      <c r="AZ39" s="186"/>
      <c r="BA39" s="195"/>
      <c r="BB39" s="196"/>
      <c r="BC39" s="196"/>
    </row>
    <row r="40" spans="2:55" s="150" customFormat="1" ht="13.15" hidden="1" x14ac:dyDescent="0.4">
      <c r="B40" s="178"/>
      <c r="C40" s="197"/>
      <c r="D40" s="197"/>
      <c r="E40" s="197"/>
      <c r="F40" s="258"/>
      <c r="G40" s="179"/>
      <c r="H40" s="180"/>
      <c r="I40" s="181"/>
      <c r="J40" s="181"/>
      <c r="K40" s="182"/>
      <c r="L40" s="183"/>
      <c r="M40" s="181"/>
      <c r="N40" s="182"/>
      <c r="O40" s="183"/>
      <c r="P40" s="181"/>
      <c r="Q40" s="184"/>
      <c r="R40" s="185"/>
      <c r="S40" s="186"/>
      <c r="T40" s="260"/>
      <c r="U40" s="186"/>
      <c r="V40" s="188"/>
      <c r="W40" s="189"/>
      <c r="X40" s="190"/>
      <c r="Y40" s="191"/>
      <c r="Z40" s="192"/>
      <c r="AA40" s="193"/>
      <c r="AB40" s="186"/>
      <c r="AC40" s="188"/>
      <c r="AD40" s="189"/>
      <c r="AE40" s="190"/>
      <c r="AF40" s="191"/>
      <c r="AG40" s="192"/>
      <c r="AH40" s="193"/>
      <c r="AI40" s="186"/>
      <c r="AJ40" s="188"/>
      <c r="AK40" s="189"/>
      <c r="AL40" s="190"/>
      <c r="AM40" s="191"/>
      <c r="AN40" s="192"/>
      <c r="AO40" s="193"/>
      <c r="AP40" s="186"/>
      <c r="AQ40" s="186"/>
      <c r="AR40" s="188"/>
      <c r="AS40" s="189"/>
      <c r="AT40" s="190"/>
      <c r="AU40" s="191"/>
      <c r="AV40" s="192"/>
      <c r="AW40" s="193"/>
      <c r="AX40" s="186"/>
      <c r="AY40" s="186"/>
      <c r="AZ40" s="186"/>
      <c r="BA40" s="195"/>
      <c r="BB40" s="196"/>
      <c r="BC40" s="196"/>
    </row>
    <row r="41" spans="2:55" s="186" customFormat="1" ht="13.15" hidden="1" x14ac:dyDescent="0.4">
      <c r="B41" s="198"/>
      <c r="C41" s="284"/>
      <c r="D41" s="284"/>
      <c r="E41" s="284"/>
      <c r="F41" s="259"/>
      <c r="G41" s="199"/>
      <c r="H41" s="180"/>
      <c r="I41" s="181"/>
      <c r="J41" s="181"/>
      <c r="K41" s="182"/>
      <c r="L41" s="183"/>
      <c r="M41" s="181"/>
      <c r="N41" s="182"/>
      <c r="O41" s="183"/>
      <c r="P41" s="181"/>
      <c r="Q41" s="184"/>
      <c r="R41" s="185"/>
      <c r="T41" s="260"/>
      <c r="V41" s="188"/>
      <c r="W41" s="189"/>
      <c r="X41" s="190"/>
      <c r="Y41" s="191"/>
      <c r="Z41" s="192"/>
      <c r="AA41" s="193"/>
      <c r="AC41" s="188"/>
      <c r="AD41" s="189"/>
      <c r="AE41" s="190"/>
      <c r="AF41" s="191"/>
      <c r="AG41" s="192"/>
      <c r="AH41" s="193"/>
      <c r="AJ41" s="188"/>
      <c r="AK41" s="189"/>
      <c r="AL41" s="190"/>
      <c r="AM41" s="191"/>
      <c r="AN41" s="192"/>
      <c r="AO41" s="193"/>
      <c r="AR41" s="188"/>
      <c r="AS41" s="189"/>
      <c r="AT41" s="190"/>
      <c r="AU41" s="191"/>
      <c r="AV41" s="192"/>
      <c r="AW41" s="193"/>
      <c r="BA41" s="195"/>
      <c r="BB41" s="196"/>
      <c r="BC41" s="196"/>
    </row>
    <row r="42" spans="2:55" s="150" customFormat="1" ht="13.15" hidden="1" x14ac:dyDescent="0.4">
      <c r="B42" s="178"/>
      <c r="C42" s="282"/>
      <c r="D42" s="282"/>
      <c r="E42" s="282"/>
      <c r="F42" s="258"/>
      <c r="G42" s="179"/>
      <c r="H42" s="180">
        <f>'Cost Basis Transfer Tab Updated'!F22</f>
        <v>0</v>
      </c>
      <c r="I42" s="181">
        <f t="shared" ref="I42:I53" si="12">F42*H42</f>
        <v>0</v>
      </c>
      <c r="J42" s="181"/>
      <c r="K42" s="182">
        <f>'Cost Basis Transfer Tab Updated'!G22</f>
        <v>0</v>
      </c>
      <c r="L42" s="183">
        <f t="shared" ref="L42:L53" si="13">F42*K42</f>
        <v>0</v>
      </c>
      <c r="M42" s="181"/>
      <c r="N42" s="182">
        <f>'Cost Basis Transfer Tab Updated'!I22</f>
        <v>0</v>
      </c>
      <c r="O42" s="183">
        <f t="shared" ref="O42:O53" si="14">F42*N42</f>
        <v>0</v>
      </c>
      <c r="P42" s="181"/>
      <c r="Q42" s="184">
        <f>'Cost Basis Transfer Tab Updated'!K22</f>
        <v>0</v>
      </c>
      <c r="R42" s="185">
        <f t="shared" ref="R42:R53" si="15">F42*Q42</f>
        <v>0</v>
      </c>
      <c r="S42" s="186"/>
      <c r="T42" s="260">
        <v>2000</v>
      </c>
      <c r="U42" s="186"/>
      <c r="V42" s="188"/>
      <c r="W42" s="189">
        <f>'Cost Basis Transfer Tab Updated'!M22</f>
        <v>0</v>
      </c>
      <c r="X42" s="190">
        <f>'Cost Basis Transfer Tab Updated'!N22</f>
        <v>0</v>
      </c>
      <c r="Y42" s="191">
        <f t="shared" si="8"/>
        <v>2000</v>
      </c>
      <c r="Z42" s="192">
        <f t="shared" ref="Z42:Z53" si="16">F42*X42</f>
        <v>0</v>
      </c>
      <c r="AA42" s="193"/>
      <c r="AB42" s="186"/>
      <c r="AC42" s="188"/>
      <c r="AD42" s="189">
        <f>'Cost Basis Transfer Tab Updated'!P22</f>
        <v>0</v>
      </c>
      <c r="AE42" s="190">
        <f>'Cost Basis Transfer Tab Updated'!Q22</f>
        <v>0</v>
      </c>
      <c r="AF42" s="191">
        <f t="shared" si="9"/>
        <v>2000</v>
      </c>
      <c r="AG42" s="192">
        <f t="shared" ref="AG42:AG53" si="17">F42*AE42</f>
        <v>0</v>
      </c>
      <c r="AH42" s="193"/>
      <c r="AI42" s="186"/>
      <c r="AJ42" s="188"/>
      <c r="AK42" s="189">
        <f>'Cost Basis Transfer Tab Updated'!S22</f>
        <v>0</v>
      </c>
      <c r="AL42" s="190">
        <f>'Cost Basis Transfer Tab Updated'!T22</f>
        <v>0</v>
      </c>
      <c r="AM42" s="191">
        <f t="shared" si="10"/>
        <v>2000</v>
      </c>
      <c r="AN42" s="192">
        <f t="shared" ref="AN42:AN53" si="18">F42*AL42</f>
        <v>0</v>
      </c>
      <c r="AO42" s="193"/>
      <c r="AP42" s="186"/>
      <c r="AQ42" s="186"/>
      <c r="AR42" s="188"/>
      <c r="AS42" s="189">
        <f>'Cost Basis Transfer Tab Updated'!V22</f>
        <v>0</v>
      </c>
      <c r="AT42" s="190">
        <f>'Cost Basis Transfer Tab Updated'!W22</f>
        <v>0</v>
      </c>
      <c r="AU42" s="191">
        <f t="shared" si="11"/>
        <v>2000</v>
      </c>
      <c r="AV42" s="192">
        <f t="shared" ref="AV42:AV53" si="19">F42*AT42</f>
        <v>0</v>
      </c>
      <c r="AW42" s="193"/>
      <c r="AX42" s="186"/>
      <c r="AY42" s="186"/>
      <c r="AZ42" s="186"/>
      <c r="BA42" s="195"/>
      <c r="BB42" s="196"/>
      <c r="BC42" s="196"/>
    </row>
    <row r="43" spans="2:55" s="150" customFormat="1" ht="13.15" hidden="1" x14ac:dyDescent="0.4">
      <c r="B43" s="178"/>
      <c r="C43" s="282"/>
      <c r="D43" s="282"/>
      <c r="E43" s="282"/>
      <c r="F43" s="258"/>
      <c r="G43" s="179"/>
      <c r="H43" s="180">
        <f>'Cost Basis Transfer Tab Updated'!F23</f>
        <v>0</v>
      </c>
      <c r="I43" s="181">
        <f t="shared" si="12"/>
        <v>0</v>
      </c>
      <c r="J43" s="181"/>
      <c r="K43" s="182">
        <f>'Cost Basis Transfer Tab Updated'!G23</f>
        <v>0</v>
      </c>
      <c r="L43" s="183">
        <f t="shared" si="13"/>
        <v>0</v>
      </c>
      <c r="M43" s="181"/>
      <c r="N43" s="182">
        <f>'Cost Basis Transfer Tab Updated'!I23</f>
        <v>0</v>
      </c>
      <c r="O43" s="183">
        <f t="shared" si="14"/>
        <v>0</v>
      </c>
      <c r="P43" s="181"/>
      <c r="Q43" s="184">
        <f>'Cost Basis Transfer Tab Updated'!K23</f>
        <v>0</v>
      </c>
      <c r="R43" s="185">
        <f t="shared" si="15"/>
        <v>0</v>
      </c>
      <c r="S43" s="186"/>
      <c r="T43" s="260">
        <v>2000</v>
      </c>
      <c r="U43" s="186"/>
      <c r="V43" s="188"/>
      <c r="W43" s="189">
        <f>'Cost Basis Transfer Tab Updated'!M23</f>
        <v>0</v>
      </c>
      <c r="X43" s="190">
        <f>'Cost Basis Transfer Tab Updated'!N23</f>
        <v>0</v>
      </c>
      <c r="Y43" s="191">
        <f t="shared" si="8"/>
        <v>2000</v>
      </c>
      <c r="Z43" s="192">
        <f t="shared" si="16"/>
        <v>0</v>
      </c>
      <c r="AA43" s="193"/>
      <c r="AB43" s="186"/>
      <c r="AC43" s="188"/>
      <c r="AD43" s="189">
        <f>'Cost Basis Transfer Tab Updated'!P23</f>
        <v>0</v>
      </c>
      <c r="AE43" s="190">
        <f>'Cost Basis Transfer Tab Updated'!Q23</f>
        <v>0</v>
      </c>
      <c r="AF43" s="191">
        <f t="shared" si="9"/>
        <v>2000</v>
      </c>
      <c r="AG43" s="192">
        <f t="shared" si="17"/>
        <v>0</v>
      </c>
      <c r="AH43" s="193"/>
      <c r="AI43" s="186"/>
      <c r="AJ43" s="188"/>
      <c r="AK43" s="189">
        <f>'Cost Basis Transfer Tab Updated'!S23</f>
        <v>0</v>
      </c>
      <c r="AL43" s="190">
        <f>'Cost Basis Transfer Tab Updated'!T23</f>
        <v>0</v>
      </c>
      <c r="AM43" s="191">
        <f t="shared" si="10"/>
        <v>2000</v>
      </c>
      <c r="AN43" s="192">
        <f t="shared" si="18"/>
        <v>0</v>
      </c>
      <c r="AO43" s="193"/>
      <c r="AP43" s="186"/>
      <c r="AQ43" s="186"/>
      <c r="AR43" s="188"/>
      <c r="AS43" s="189">
        <f>'Cost Basis Transfer Tab Updated'!V23</f>
        <v>0</v>
      </c>
      <c r="AT43" s="190">
        <f>'Cost Basis Transfer Tab Updated'!W23</f>
        <v>0</v>
      </c>
      <c r="AU43" s="191">
        <f t="shared" si="11"/>
        <v>2000</v>
      </c>
      <c r="AV43" s="192">
        <f t="shared" si="19"/>
        <v>0</v>
      </c>
      <c r="AW43" s="193"/>
      <c r="AX43" s="186"/>
      <c r="AY43" s="186"/>
      <c r="AZ43" s="186"/>
      <c r="BA43" s="195"/>
      <c r="BB43" s="196"/>
      <c r="BC43" s="196"/>
    </row>
    <row r="44" spans="2:55" s="150" customFormat="1" ht="13.15" hidden="1" x14ac:dyDescent="0.4">
      <c r="B44" s="178"/>
      <c r="C44" s="282"/>
      <c r="D44" s="282"/>
      <c r="E44" s="282"/>
      <c r="F44" s="258"/>
      <c r="G44" s="179"/>
      <c r="H44" s="180">
        <f>'Cost Basis Transfer Tab Updated'!F24</f>
        <v>0</v>
      </c>
      <c r="I44" s="181">
        <f t="shared" si="12"/>
        <v>0</v>
      </c>
      <c r="J44" s="181"/>
      <c r="K44" s="182">
        <f>'Cost Basis Transfer Tab Updated'!G24</f>
        <v>0</v>
      </c>
      <c r="L44" s="183">
        <f t="shared" si="13"/>
        <v>0</v>
      </c>
      <c r="M44" s="181"/>
      <c r="N44" s="182">
        <f>'Cost Basis Transfer Tab Updated'!I24</f>
        <v>0</v>
      </c>
      <c r="O44" s="183">
        <f t="shared" si="14"/>
        <v>0</v>
      </c>
      <c r="P44" s="181"/>
      <c r="Q44" s="184">
        <f>'Cost Basis Transfer Tab Updated'!K24</f>
        <v>0</v>
      </c>
      <c r="R44" s="185">
        <f t="shared" si="15"/>
        <v>0</v>
      </c>
      <c r="S44" s="186"/>
      <c r="T44" s="260">
        <v>2000</v>
      </c>
      <c r="U44" s="186"/>
      <c r="V44" s="188"/>
      <c r="W44" s="189">
        <f>'Cost Basis Transfer Tab Updated'!M24</f>
        <v>0</v>
      </c>
      <c r="X44" s="190">
        <f>'Cost Basis Transfer Tab Updated'!N24</f>
        <v>0</v>
      </c>
      <c r="Y44" s="191">
        <f t="shared" si="8"/>
        <v>2000</v>
      </c>
      <c r="Z44" s="192">
        <f t="shared" si="16"/>
        <v>0</v>
      </c>
      <c r="AA44" s="193"/>
      <c r="AB44" s="186"/>
      <c r="AC44" s="188"/>
      <c r="AD44" s="189">
        <f>'Cost Basis Transfer Tab Updated'!P24</f>
        <v>0</v>
      </c>
      <c r="AE44" s="190">
        <f>'Cost Basis Transfer Tab Updated'!Q24</f>
        <v>0</v>
      </c>
      <c r="AF44" s="191">
        <f t="shared" si="9"/>
        <v>2000</v>
      </c>
      <c r="AG44" s="192">
        <f t="shared" si="17"/>
        <v>0</v>
      </c>
      <c r="AH44" s="193"/>
      <c r="AI44" s="186"/>
      <c r="AJ44" s="188"/>
      <c r="AK44" s="189">
        <f>'Cost Basis Transfer Tab Updated'!S24</f>
        <v>0</v>
      </c>
      <c r="AL44" s="190">
        <f>'Cost Basis Transfer Tab Updated'!T24</f>
        <v>0</v>
      </c>
      <c r="AM44" s="191">
        <f t="shared" si="10"/>
        <v>2000</v>
      </c>
      <c r="AN44" s="192">
        <f t="shared" si="18"/>
        <v>0</v>
      </c>
      <c r="AO44" s="193"/>
      <c r="AP44" s="186"/>
      <c r="AQ44" s="186"/>
      <c r="AR44" s="188"/>
      <c r="AS44" s="189">
        <f>'Cost Basis Transfer Tab Updated'!V24</f>
        <v>0</v>
      </c>
      <c r="AT44" s="190">
        <f>'Cost Basis Transfer Tab Updated'!W24</f>
        <v>0</v>
      </c>
      <c r="AU44" s="191">
        <f t="shared" si="11"/>
        <v>2000</v>
      </c>
      <c r="AV44" s="192">
        <f t="shared" si="19"/>
        <v>0</v>
      </c>
      <c r="AW44" s="193"/>
      <c r="AX44" s="186"/>
      <c r="AY44" s="186"/>
      <c r="AZ44" s="186"/>
      <c r="BA44" s="195"/>
      <c r="BB44" s="196"/>
      <c r="BC44" s="196"/>
    </row>
    <row r="45" spans="2:55" s="150" customFormat="1" ht="13.15" hidden="1" x14ac:dyDescent="0.4">
      <c r="B45" s="178"/>
      <c r="C45" s="282"/>
      <c r="D45" s="282"/>
      <c r="E45" s="282"/>
      <c r="F45" s="258"/>
      <c r="G45" s="179"/>
      <c r="H45" s="180">
        <f>'Cost Basis Transfer Tab Updated'!F25</f>
        <v>0</v>
      </c>
      <c r="I45" s="181">
        <f t="shared" si="12"/>
        <v>0</v>
      </c>
      <c r="J45" s="181"/>
      <c r="K45" s="182">
        <f>'Cost Basis Transfer Tab Updated'!G25</f>
        <v>0</v>
      </c>
      <c r="L45" s="183">
        <f t="shared" si="13"/>
        <v>0</v>
      </c>
      <c r="M45" s="181"/>
      <c r="N45" s="182">
        <f>'Cost Basis Transfer Tab Updated'!I25</f>
        <v>0</v>
      </c>
      <c r="O45" s="183">
        <f t="shared" si="14"/>
        <v>0</v>
      </c>
      <c r="P45" s="181"/>
      <c r="Q45" s="184">
        <f>'Cost Basis Transfer Tab Updated'!K25</f>
        <v>0</v>
      </c>
      <c r="R45" s="185">
        <f t="shared" si="15"/>
        <v>0</v>
      </c>
      <c r="S45" s="186"/>
      <c r="T45" s="260">
        <v>2000</v>
      </c>
      <c r="U45" s="186"/>
      <c r="V45" s="188"/>
      <c r="W45" s="189">
        <f>'Cost Basis Transfer Tab Updated'!M25</f>
        <v>0</v>
      </c>
      <c r="X45" s="190">
        <f>'Cost Basis Transfer Tab Updated'!N25</f>
        <v>0</v>
      </c>
      <c r="Y45" s="191">
        <f t="shared" si="8"/>
        <v>2000</v>
      </c>
      <c r="Z45" s="192">
        <f t="shared" si="16"/>
        <v>0</v>
      </c>
      <c r="AA45" s="193"/>
      <c r="AB45" s="186"/>
      <c r="AC45" s="188"/>
      <c r="AD45" s="189">
        <f>'Cost Basis Transfer Tab Updated'!P25</f>
        <v>0</v>
      </c>
      <c r="AE45" s="190">
        <f>'Cost Basis Transfer Tab Updated'!Q25</f>
        <v>0</v>
      </c>
      <c r="AF45" s="191">
        <f t="shared" si="9"/>
        <v>2000</v>
      </c>
      <c r="AG45" s="192">
        <f t="shared" si="17"/>
        <v>0</v>
      </c>
      <c r="AH45" s="193"/>
      <c r="AI45" s="186"/>
      <c r="AJ45" s="188"/>
      <c r="AK45" s="189">
        <f>'Cost Basis Transfer Tab Updated'!S25</f>
        <v>0</v>
      </c>
      <c r="AL45" s="190">
        <f>'Cost Basis Transfer Tab Updated'!T25</f>
        <v>0</v>
      </c>
      <c r="AM45" s="191">
        <f t="shared" si="10"/>
        <v>2000</v>
      </c>
      <c r="AN45" s="192">
        <f t="shared" si="18"/>
        <v>0</v>
      </c>
      <c r="AO45" s="193"/>
      <c r="AP45" s="186"/>
      <c r="AQ45" s="186"/>
      <c r="AR45" s="188"/>
      <c r="AS45" s="189">
        <f>'Cost Basis Transfer Tab Updated'!V25</f>
        <v>0</v>
      </c>
      <c r="AT45" s="190">
        <f>'Cost Basis Transfer Tab Updated'!W25</f>
        <v>0</v>
      </c>
      <c r="AU45" s="191">
        <f t="shared" si="11"/>
        <v>2000</v>
      </c>
      <c r="AV45" s="192">
        <f t="shared" si="19"/>
        <v>0</v>
      </c>
      <c r="AW45" s="193"/>
      <c r="AX45" s="186"/>
      <c r="AY45" s="186"/>
      <c r="AZ45" s="186"/>
      <c r="BA45" s="195"/>
      <c r="BB45" s="196"/>
      <c r="BC45" s="196"/>
    </row>
    <row r="46" spans="2:55" s="150" customFormat="1" ht="13.15" hidden="1" x14ac:dyDescent="0.4">
      <c r="B46" s="178"/>
      <c r="C46" s="282"/>
      <c r="D46" s="282"/>
      <c r="E46" s="282"/>
      <c r="F46" s="258"/>
      <c r="G46" s="179"/>
      <c r="H46" s="180">
        <f>'Cost Basis Transfer Tab Updated'!F26</f>
        <v>0</v>
      </c>
      <c r="I46" s="181">
        <f t="shared" si="12"/>
        <v>0</v>
      </c>
      <c r="J46" s="181"/>
      <c r="K46" s="182">
        <f>'Cost Basis Transfer Tab Updated'!G26</f>
        <v>0</v>
      </c>
      <c r="L46" s="183">
        <f t="shared" si="13"/>
        <v>0</v>
      </c>
      <c r="M46" s="181"/>
      <c r="N46" s="182">
        <f>'Cost Basis Transfer Tab Updated'!I26</f>
        <v>0</v>
      </c>
      <c r="O46" s="183">
        <f t="shared" si="14"/>
        <v>0</v>
      </c>
      <c r="P46" s="181"/>
      <c r="Q46" s="184">
        <f>'Cost Basis Transfer Tab Updated'!K26</f>
        <v>0</v>
      </c>
      <c r="R46" s="185">
        <f t="shared" si="15"/>
        <v>0</v>
      </c>
      <c r="S46" s="186"/>
      <c r="T46" s="260">
        <v>2000</v>
      </c>
      <c r="U46" s="186"/>
      <c r="V46" s="188"/>
      <c r="W46" s="189">
        <f>'Cost Basis Transfer Tab Updated'!M26</f>
        <v>0</v>
      </c>
      <c r="X46" s="190">
        <f>'Cost Basis Transfer Tab Updated'!N26</f>
        <v>0</v>
      </c>
      <c r="Y46" s="191">
        <f t="shared" si="8"/>
        <v>2000</v>
      </c>
      <c r="Z46" s="192">
        <f t="shared" si="16"/>
        <v>0</v>
      </c>
      <c r="AA46" s="193"/>
      <c r="AB46" s="186"/>
      <c r="AC46" s="188"/>
      <c r="AD46" s="189">
        <f>'Cost Basis Transfer Tab Updated'!P26</f>
        <v>0</v>
      </c>
      <c r="AE46" s="190">
        <f>'Cost Basis Transfer Tab Updated'!Q26</f>
        <v>0</v>
      </c>
      <c r="AF46" s="191">
        <f t="shared" si="9"/>
        <v>2000</v>
      </c>
      <c r="AG46" s="192">
        <f t="shared" si="17"/>
        <v>0</v>
      </c>
      <c r="AH46" s="193"/>
      <c r="AI46" s="186"/>
      <c r="AJ46" s="188"/>
      <c r="AK46" s="189">
        <f>'Cost Basis Transfer Tab Updated'!S26</f>
        <v>0</v>
      </c>
      <c r="AL46" s="190">
        <f>'Cost Basis Transfer Tab Updated'!T26</f>
        <v>0</v>
      </c>
      <c r="AM46" s="191">
        <f t="shared" si="10"/>
        <v>2000</v>
      </c>
      <c r="AN46" s="192">
        <f t="shared" si="18"/>
        <v>0</v>
      </c>
      <c r="AO46" s="193"/>
      <c r="AP46" s="186"/>
      <c r="AQ46" s="186"/>
      <c r="AR46" s="188"/>
      <c r="AS46" s="189">
        <f>'Cost Basis Transfer Tab Updated'!V26</f>
        <v>0</v>
      </c>
      <c r="AT46" s="190">
        <f>'Cost Basis Transfer Tab Updated'!W26</f>
        <v>0</v>
      </c>
      <c r="AU46" s="191">
        <f t="shared" si="11"/>
        <v>2000</v>
      </c>
      <c r="AV46" s="192">
        <f t="shared" si="19"/>
        <v>0</v>
      </c>
      <c r="AW46" s="193"/>
      <c r="AX46" s="186"/>
      <c r="AY46" s="186"/>
      <c r="AZ46" s="186"/>
      <c r="BA46" s="195"/>
      <c r="BB46" s="196"/>
      <c r="BC46" s="196"/>
    </row>
    <row r="47" spans="2:55" s="150" customFormat="1" ht="13.15" hidden="1" x14ac:dyDescent="0.4">
      <c r="B47" s="178"/>
      <c r="C47" s="282"/>
      <c r="D47" s="282"/>
      <c r="E47" s="282"/>
      <c r="F47" s="258"/>
      <c r="G47" s="179"/>
      <c r="H47" s="180">
        <f>'Cost Basis Transfer Tab Updated'!F27</f>
        <v>0</v>
      </c>
      <c r="I47" s="181">
        <f t="shared" si="12"/>
        <v>0</v>
      </c>
      <c r="J47" s="181"/>
      <c r="K47" s="182">
        <f>'Cost Basis Transfer Tab Updated'!G27</f>
        <v>0</v>
      </c>
      <c r="L47" s="183">
        <f t="shared" si="13"/>
        <v>0</v>
      </c>
      <c r="M47" s="181"/>
      <c r="N47" s="182">
        <f>'Cost Basis Transfer Tab Updated'!I27</f>
        <v>0</v>
      </c>
      <c r="O47" s="183">
        <f t="shared" si="14"/>
        <v>0</v>
      </c>
      <c r="P47" s="181"/>
      <c r="Q47" s="184">
        <f>'Cost Basis Transfer Tab Updated'!K27</f>
        <v>0</v>
      </c>
      <c r="R47" s="185">
        <f t="shared" si="15"/>
        <v>0</v>
      </c>
      <c r="S47" s="186"/>
      <c r="T47" s="260">
        <v>2000</v>
      </c>
      <c r="U47" s="186"/>
      <c r="V47" s="188"/>
      <c r="W47" s="189">
        <f>'Cost Basis Transfer Tab Updated'!M27</f>
        <v>0</v>
      </c>
      <c r="X47" s="190">
        <f>'Cost Basis Transfer Tab Updated'!N27</f>
        <v>0</v>
      </c>
      <c r="Y47" s="191">
        <f t="shared" si="8"/>
        <v>2000</v>
      </c>
      <c r="Z47" s="192">
        <f t="shared" si="16"/>
        <v>0</v>
      </c>
      <c r="AA47" s="193"/>
      <c r="AB47" s="186"/>
      <c r="AC47" s="188"/>
      <c r="AD47" s="189">
        <f>'Cost Basis Transfer Tab Updated'!P27</f>
        <v>0</v>
      </c>
      <c r="AE47" s="190">
        <f>'Cost Basis Transfer Tab Updated'!Q27</f>
        <v>0</v>
      </c>
      <c r="AF47" s="191">
        <f t="shared" si="9"/>
        <v>2000</v>
      </c>
      <c r="AG47" s="192">
        <f t="shared" si="17"/>
        <v>0</v>
      </c>
      <c r="AH47" s="193"/>
      <c r="AI47" s="186"/>
      <c r="AJ47" s="188"/>
      <c r="AK47" s="189">
        <f>'Cost Basis Transfer Tab Updated'!S27</f>
        <v>0</v>
      </c>
      <c r="AL47" s="190">
        <f>'Cost Basis Transfer Tab Updated'!T27</f>
        <v>0</v>
      </c>
      <c r="AM47" s="191">
        <f t="shared" si="10"/>
        <v>2000</v>
      </c>
      <c r="AN47" s="192">
        <f t="shared" si="18"/>
        <v>0</v>
      </c>
      <c r="AO47" s="193"/>
      <c r="AP47" s="186"/>
      <c r="AQ47" s="186"/>
      <c r="AR47" s="188"/>
      <c r="AS47" s="189">
        <f>'Cost Basis Transfer Tab Updated'!V27</f>
        <v>0</v>
      </c>
      <c r="AT47" s="190">
        <f>'Cost Basis Transfer Tab Updated'!W27</f>
        <v>0</v>
      </c>
      <c r="AU47" s="191">
        <f t="shared" si="11"/>
        <v>2000</v>
      </c>
      <c r="AV47" s="192">
        <f t="shared" si="19"/>
        <v>0</v>
      </c>
      <c r="AW47" s="193"/>
      <c r="AX47" s="186"/>
      <c r="AY47" s="186"/>
      <c r="AZ47" s="186"/>
      <c r="BA47" s="195"/>
      <c r="BB47" s="196"/>
      <c r="BC47" s="196"/>
    </row>
    <row r="48" spans="2:55" s="150" customFormat="1" ht="13.15" hidden="1" x14ac:dyDescent="0.4">
      <c r="B48" s="178"/>
      <c r="C48" s="282"/>
      <c r="D48" s="282"/>
      <c r="E48" s="282"/>
      <c r="F48" s="258"/>
      <c r="G48" s="179"/>
      <c r="H48" s="180">
        <f>'Cost Basis Transfer Tab Updated'!F28</f>
        <v>0</v>
      </c>
      <c r="I48" s="181">
        <f t="shared" si="12"/>
        <v>0</v>
      </c>
      <c r="J48" s="181"/>
      <c r="K48" s="182">
        <f>'Cost Basis Transfer Tab Updated'!G28</f>
        <v>0</v>
      </c>
      <c r="L48" s="183">
        <f t="shared" si="13"/>
        <v>0</v>
      </c>
      <c r="M48" s="181"/>
      <c r="N48" s="182">
        <f>'Cost Basis Transfer Tab Updated'!I28</f>
        <v>0</v>
      </c>
      <c r="O48" s="183">
        <f t="shared" si="14"/>
        <v>0</v>
      </c>
      <c r="P48" s="181"/>
      <c r="Q48" s="184">
        <f>'Cost Basis Transfer Tab Updated'!K28</f>
        <v>0</v>
      </c>
      <c r="R48" s="185">
        <f t="shared" si="15"/>
        <v>0</v>
      </c>
      <c r="S48" s="186"/>
      <c r="T48" s="260">
        <v>2000</v>
      </c>
      <c r="U48" s="186"/>
      <c r="V48" s="188"/>
      <c r="W48" s="189">
        <f>'Cost Basis Transfer Tab Updated'!M28</f>
        <v>0</v>
      </c>
      <c r="X48" s="190">
        <f>'Cost Basis Transfer Tab Updated'!N28</f>
        <v>0</v>
      </c>
      <c r="Y48" s="191">
        <f t="shared" si="8"/>
        <v>2000</v>
      </c>
      <c r="Z48" s="192">
        <f t="shared" si="16"/>
        <v>0</v>
      </c>
      <c r="AA48" s="193"/>
      <c r="AB48" s="186"/>
      <c r="AC48" s="188"/>
      <c r="AD48" s="189">
        <f>'Cost Basis Transfer Tab Updated'!P28</f>
        <v>0</v>
      </c>
      <c r="AE48" s="190">
        <f>'Cost Basis Transfer Tab Updated'!Q28</f>
        <v>0</v>
      </c>
      <c r="AF48" s="191">
        <f t="shared" si="9"/>
        <v>2000</v>
      </c>
      <c r="AG48" s="192">
        <f t="shared" si="17"/>
        <v>0</v>
      </c>
      <c r="AH48" s="193"/>
      <c r="AI48" s="186"/>
      <c r="AJ48" s="188"/>
      <c r="AK48" s="189">
        <f>'Cost Basis Transfer Tab Updated'!S28</f>
        <v>0</v>
      </c>
      <c r="AL48" s="190">
        <f>'Cost Basis Transfer Tab Updated'!T28</f>
        <v>0</v>
      </c>
      <c r="AM48" s="191">
        <f t="shared" si="10"/>
        <v>2000</v>
      </c>
      <c r="AN48" s="192">
        <f t="shared" si="18"/>
        <v>0</v>
      </c>
      <c r="AO48" s="193"/>
      <c r="AP48" s="186"/>
      <c r="AQ48" s="186"/>
      <c r="AR48" s="188"/>
      <c r="AS48" s="189">
        <f>'Cost Basis Transfer Tab Updated'!V28</f>
        <v>0</v>
      </c>
      <c r="AT48" s="190">
        <f>'Cost Basis Transfer Tab Updated'!W28</f>
        <v>0</v>
      </c>
      <c r="AU48" s="191">
        <f t="shared" si="11"/>
        <v>2000</v>
      </c>
      <c r="AV48" s="192">
        <f t="shared" si="19"/>
        <v>0</v>
      </c>
      <c r="AW48" s="193"/>
      <c r="AX48" s="186"/>
      <c r="AY48" s="186"/>
      <c r="AZ48" s="186"/>
      <c r="BA48" s="195"/>
      <c r="BB48" s="196"/>
      <c r="BC48" s="196"/>
    </row>
    <row r="49" spans="2:55" s="150" customFormat="1" ht="13.15" hidden="1" x14ac:dyDescent="0.4">
      <c r="B49" s="178"/>
      <c r="C49" s="282"/>
      <c r="D49" s="282"/>
      <c r="E49" s="282"/>
      <c r="F49" s="258"/>
      <c r="G49" s="179"/>
      <c r="H49" s="180">
        <f>'Cost Basis Transfer Tab Updated'!F29</f>
        <v>0</v>
      </c>
      <c r="I49" s="181">
        <f t="shared" si="12"/>
        <v>0</v>
      </c>
      <c r="J49" s="181"/>
      <c r="K49" s="182">
        <f>'Cost Basis Transfer Tab Updated'!G29</f>
        <v>0</v>
      </c>
      <c r="L49" s="183">
        <f t="shared" si="13"/>
        <v>0</v>
      </c>
      <c r="M49" s="181"/>
      <c r="N49" s="182">
        <f>'Cost Basis Transfer Tab Updated'!I29</f>
        <v>0</v>
      </c>
      <c r="O49" s="183">
        <f t="shared" si="14"/>
        <v>0</v>
      </c>
      <c r="P49" s="181"/>
      <c r="Q49" s="184">
        <f>'Cost Basis Transfer Tab Updated'!K29</f>
        <v>0</v>
      </c>
      <c r="R49" s="185">
        <f t="shared" si="15"/>
        <v>0</v>
      </c>
      <c r="S49" s="186"/>
      <c r="T49" s="260">
        <v>2000</v>
      </c>
      <c r="U49" s="186"/>
      <c r="V49" s="188"/>
      <c r="W49" s="189">
        <f>'Cost Basis Transfer Tab Updated'!M29</f>
        <v>0</v>
      </c>
      <c r="X49" s="190">
        <f>'Cost Basis Transfer Tab Updated'!N29</f>
        <v>0</v>
      </c>
      <c r="Y49" s="191">
        <f t="shared" si="8"/>
        <v>2000</v>
      </c>
      <c r="Z49" s="192">
        <f t="shared" si="16"/>
        <v>0</v>
      </c>
      <c r="AA49" s="193"/>
      <c r="AB49" s="186"/>
      <c r="AC49" s="188"/>
      <c r="AD49" s="189">
        <f>'Cost Basis Transfer Tab Updated'!P29</f>
        <v>0</v>
      </c>
      <c r="AE49" s="190">
        <f>'Cost Basis Transfer Tab Updated'!Q29</f>
        <v>0</v>
      </c>
      <c r="AF49" s="191">
        <f t="shared" si="9"/>
        <v>2000</v>
      </c>
      <c r="AG49" s="192">
        <f t="shared" si="17"/>
        <v>0</v>
      </c>
      <c r="AH49" s="193"/>
      <c r="AI49" s="186"/>
      <c r="AJ49" s="188"/>
      <c r="AK49" s="189">
        <f>'Cost Basis Transfer Tab Updated'!S29</f>
        <v>0</v>
      </c>
      <c r="AL49" s="190">
        <f>'Cost Basis Transfer Tab Updated'!T29</f>
        <v>0</v>
      </c>
      <c r="AM49" s="191">
        <f t="shared" si="10"/>
        <v>2000</v>
      </c>
      <c r="AN49" s="192">
        <f t="shared" si="18"/>
        <v>0</v>
      </c>
      <c r="AO49" s="193"/>
      <c r="AP49" s="186"/>
      <c r="AQ49" s="186"/>
      <c r="AR49" s="188"/>
      <c r="AS49" s="189">
        <f>'Cost Basis Transfer Tab Updated'!V29</f>
        <v>0</v>
      </c>
      <c r="AT49" s="190">
        <f>'Cost Basis Transfer Tab Updated'!W29</f>
        <v>0</v>
      </c>
      <c r="AU49" s="191">
        <f t="shared" si="11"/>
        <v>2000</v>
      </c>
      <c r="AV49" s="192">
        <f t="shared" si="19"/>
        <v>0</v>
      </c>
      <c r="AW49" s="193"/>
      <c r="AX49" s="186"/>
      <c r="AY49" s="186"/>
      <c r="AZ49" s="186"/>
      <c r="BA49" s="195"/>
      <c r="BB49" s="196"/>
      <c r="BC49" s="196"/>
    </row>
    <row r="50" spans="2:55" s="150" customFormat="1" ht="13.15" hidden="1" x14ac:dyDescent="0.4">
      <c r="B50" s="178"/>
      <c r="C50" s="282"/>
      <c r="D50" s="282"/>
      <c r="E50" s="282"/>
      <c r="F50" s="258"/>
      <c r="G50" s="179"/>
      <c r="H50" s="180">
        <f>'Cost Basis Transfer Tab Updated'!F30</f>
        <v>0</v>
      </c>
      <c r="I50" s="181">
        <f t="shared" si="12"/>
        <v>0</v>
      </c>
      <c r="J50" s="181"/>
      <c r="K50" s="182">
        <f>'Cost Basis Transfer Tab Updated'!G30</f>
        <v>0</v>
      </c>
      <c r="L50" s="183">
        <f t="shared" si="13"/>
        <v>0</v>
      </c>
      <c r="M50" s="181"/>
      <c r="N50" s="182">
        <f>'Cost Basis Transfer Tab Updated'!I30</f>
        <v>0</v>
      </c>
      <c r="O50" s="183">
        <f t="shared" si="14"/>
        <v>0</v>
      </c>
      <c r="P50" s="181"/>
      <c r="Q50" s="184">
        <f>'Cost Basis Transfer Tab Updated'!K30</f>
        <v>0</v>
      </c>
      <c r="R50" s="185">
        <f t="shared" si="15"/>
        <v>0</v>
      </c>
      <c r="S50" s="186"/>
      <c r="T50" s="260">
        <v>2000</v>
      </c>
      <c r="U50" s="186"/>
      <c r="V50" s="188"/>
      <c r="W50" s="189">
        <f>'Cost Basis Transfer Tab Updated'!M30</f>
        <v>0</v>
      </c>
      <c r="X50" s="190">
        <f>'Cost Basis Transfer Tab Updated'!N30</f>
        <v>0</v>
      </c>
      <c r="Y50" s="191">
        <f t="shared" si="8"/>
        <v>2000</v>
      </c>
      <c r="Z50" s="192">
        <f t="shared" si="16"/>
        <v>0</v>
      </c>
      <c r="AA50" s="193"/>
      <c r="AB50" s="186"/>
      <c r="AC50" s="188"/>
      <c r="AD50" s="189">
        <f>'Cost Basis Transfer Tab Updated'!P30</f>
        <v>0</v>
      </c>
      <c r="AE50" s="190">
        <f>'Cost Basis Transfer Tab Updated'!Q30</f>
        <v>0</v>
      </c>
      <c r="AF50" s="191">
        <f t="shared" si="9"/>
        <v>2000</v>
      </c>
      <c r="AG50" s="192">
        <f t="shared" si="17"/>
        <v>0</v>
      </c>
      <c r="AH50" s="193"/>
      <c r="AI50" s="186"/>
      <c r="AJ50" s="188"/>
      <c r="AK50" s="189">
        <f>'Cost Basis Transfer Tab Updated'!S30</f>
        <v>0</v>
      </c>
      <c r="AL50" s="190">
        <f>'Cost Basis Transfer Tab Updated'!T30</f>
        <v>0</v>
      </c>
      <c r="AM50" s="191">
        <f t="shared" si="10"/>
        <v>2000</v>
      </c>
      <c r="AN50" s="192">
        <f t="shared" si="18"/>
        <v>0</v>
      </c>
      <c r="AO50" s="193"/>
      <c r="AP50" s="186"/>
      <c r="AQ50" s="186"/>
      <c r="AR50" s="188"/>
      <c r="AS50" s="189">
        <f>'Cost Basis Transfer Tab Updated'!V30</f>
        <v>0</v>
      </c>
      <c r="AT50" s="190">
        <f>'Cost Basis Transfer Tab Updated'!W30</f>
        <v>0</v>
      </c>
      <c r="AU50" s="191">
        <f t="shared" si="11"/>
        <v>2000</v>
      </c>
      <c r="AV50" s="192">
        <f t="shared" si="19"/>
        <v>0</v>
      </c>
      <c r="AW50" s="193"/>
      <c r="AX50" s="186"/>
      <c r="AY50" s="186"/>
      <c r="AZ50" s="186"/>
      <c r="BA50" s="195"/>
      <c r="BB50" s="196"/>
      <c r="BC50" s="196"/>
    </row>
    <row r="51" spans="2:55" s="150" customFormat="1" ht="13.15" x14ac:dyDescent="0.4">
      <c r="B51" s="178" t="s">
        <v>6</v>
      </c>
      <c r="C51" s="282" t="s">
        <v>95</v>
      </c>
      <c r="D51" s="282"/>
      <c r="E51" s="282"/>
      <c r="F51" s="258"/>
      <c r="G51" s="179" t="s">
        <v>49</v>
      </c>
      <c r="H51" s="180">
        <f>'Cost Basis Transfer Tab Updated'!F31</f>
        <v>1500</v>
      </c>
      <c r="I51" s="181">
        <f t="shared" si="12"/>
        <v>0</v>
      </c>
      <c r="J51" s="181"/>
      <c r="K51" s="182">
        <f>'Cost Basis Transfer Tab Updated'!G31</f>
        <v>58.348320000000001</v>
      </c>
      <c r="L51" s="183">
        <f t="shared" si="13"/>
        <v>0</v>
      </c>
      <c r="M51" s="181"/>
      <c r="N51" s="182">
        <f>'Cost Basis Transfer Tab Updated'!I31</f>
        <v>8.3483199999999993</v>
      </c>
      <c r="O51" s="183">
        <f t="shared" si="14"/>
        <v>0</v>
      </c>
      <c r="P51" s="181"/>
      <c r="Q51" s="184">
        <f>'Cost Basis Transfer Tab Updated'!K31</f>
        <v>50</v>
      </c>
      <c r="R51" s="185">
        <f t="shared" si="15"/>
        <v>0</v>
      </c>
      <c r="S51" s="186"/>
      <c r="T51" s="260">
        <v>2000</v>
      </c>
      <c r="U51" s="186"/>
      <c r="V51" s="188"/>
      <c r="W51" s="189">
        <f>'Cost Basis Transfer Tab Updated'!M31</f>
        <v>20</v>
      </c>
      <c r="X51" s="190">
        <f>'Cost Basis Transfer Tab Updated'!N31</f>
        <v>500</v>
      </c>
      <c r="Y51" s="191">
        <f t="shared" si="8"/>
        <v>2020</v>
      </c>
      <c r="Z51" s="192">
        <f t="shared" si="16"/>
        <v>0</v>
      </c>
      <c r="AA51" s="193"/>
      <c r="AB51" s="186"/>
      <c r="AC51" s="188"/>
      <c r="AD51" s="189">
        <f>'Cost Basis Transfer Tab Updated'!P31</f>
        <v>0</v>
      </c>
      <c r="AE51" s="190">
        <f>'Cost Basis Transfer Tab Updated'!Q31</f>
        <v>0</v>
      </c>
      <c r="AF51" s="191">
        <f t="shared" si="9"/>
        <v>2000</v>
      </c>
      <c r="AG51" s="192">
        <f t="shared" si="17"/>
        <v>0</v>
      </c>
      <c r="AH51" s="193"/>
      <c r="AI51" s="186"/>
      <c r="AJ51" s="188"/>
      <c r="AK51" s="189">
        <f>'Cost Basis Transfer Tab Updated'!S31</f>
        <v>0</v>
      </c>
      <c r="AL51" s="190">
        <f>'Cost Basis Transfer Tab Updated'!T31</f>
        <v>0</v>
      </c>
      <c r="AM51" s="191">
        <f t="shared" si="10"/>
        <v>2000</v>
      </c>
      <c r="AN51" s="192">
        <f t="shared" si="18"/>
        <v>0</v>
      </c>
      <c r="AO51" s="193"/>
      <c r="AP51" s="186"/>
      <c r="AQ51" s="186"/>
      <c r="AR51" s="188"/>
      <c r="AS51" s="189">
        <f>'Cost Basis Transfer Tab Updated'!V31</f>
        <v>40</v>
      </c>
      <c r="AT51" s="190">
        <f>'Cost Basis Transfer Tab Updated'!W31</f>
        <v>1500</v>
      </c>
      <c r="AU51" s="191">
        <f t="shared" si="11"/>
        <v>2040</v>
      </c>
      <c r="AV51" s="192">
        <f t="shared" si="19"/>
        <v>0</v>
      </c>
      <c r="AW51" s="193"/>
      <c r="AX51" s="186"/>
      <c r="AY51" s="186"/>
      <c r="AZ51" s="186"/>
      <c r="BA51" s="195"/>
      <c r="BB51" s="196"/>
      <c r="BC51" s="196"/>
    </row>
    <row r="52" spans="2:55" s="150" customFormat="1" ht="13.15" x14ac:dyDescent="0.4">
      <c r="B52" s="178" t="s">
        <v>7</v>
      </c>
      <c r="C52" s="282" t="s">
        <v>96</v>
      </c>
      <c r="D52" s="282"/>
      <c r="E52" s="282"/>
      <c r="F52" s="258"/>
      <c r="G52" s="179" t="s">
        <v>49</v>
      </c>
      <c r="H52" s="180">
        <f>'Cost Basis Transfer Tab Updated'!F32</f>
        <v>1800</v>
      </c>
      <c r="I52" s="181">
        <f t="shared" si="12"/>
        <v>0</v>
      </c>
      <c r="J52" s="181"/>
      <c r="K52" s="182">
        <f>'Cost Basis Transfer Tab Updated'!G32</f>
        <v>56.363320000000002</v>
      </c>
      <c r="L52" s="183">
        <f t="shared" si="13"/>
        <v>0</v>
      </c>
      <c r="M52" s="181"/>
      <c r="N52" s="182">
        <f>'Cost Basis Transfer Tab Updated'!I32</f>
        <v>8.3633199999999999</v>
      </c>
      <c r="O52" s="183">
        <f t="shared" si="14"/>
        <v>0</v>
      </c>
      <c r="P52" s="181"/>
      <c r="Q52" s="184">
        <f>'Cost Basis Transfer Tab Updated'!K32</f>
        <v>48</v>
      </c>
      <c r="R52" s="185">
        <f t="shared" si="15"/>
        <v>0</v>
      </c>
      <c r="S52" s="186"/>
      <c r="T52" s="260">
        <v>2000</v>
      </c>
      <c r="U52" s="186"/>
      <c r="V52" s="188"/>
      <c r="W52" s="189">
        <f>'Cost Basis Transfer Tab Updated'!M32</f>
        <v>25</v>
      </c>
      <c r="X52" s="190">
        <f>'Cost Basis Transfer Tab Updated'!N32</f>
        <v>600</v>
      </c>
      <c r="Y52" s="191">
        <f t="shared" si="8"/>
        <v>2025</v>
      </c>
      <c r="Z52" s="192">
        <f t="shared" si="16"/>
        <v>0</v>
      </c>
      <c r="AA52" s="193"/>
      <c r="AB52" s="186"/>
      <c r="AC52" s="188"/>
      <c r="AD52" s="189">
        <f>'Cost Basis Transfer Tab Updated'!P32</f>
        <v>0</v>
      </c>
      <c r="AE52" s="190">
        <f>'Cost Basis Transfer Tab Updated'!Q32</f>
        <v>0</v>
      </c>
      <c r="AF52" s="191">
        <f t="shared" si="9"/>
        <v>2000</v>
      </c>
      <c r="AG52" s="192">
        <f t="shared" si="17"/>
        <v>0</v>
      </c>
      <c r="AH52" s="193"/>
      <c r="AI52" s="186"/>
      <c r="AJ52" s="188"/>
      <c r="AK52" s="189">
        <f>'Cost Basis Transfer Tab Updated'!S32</f>
        <v>0</v>
      </c>
      <c r="AL52" s="190">
        <f>'Cost Basis Transfer Tab Updated'!T32</f>
        <v>0</v>
      </c>
      <c r="AM52" s="191">
        <f t="shared" si="10"/>
        <v>2000</v>
      </c>
      <c r="AN52" s="192">
        <f t="shared" si="18"/>
        <v>0</v>
      </c>
      <c r="AO52" s="193"/>
      <c r="AP52" s="186"/>
      <c r="AQ52" s="186"/>
      <c r="AR52" s="188"/>
      <c r="AS52" s="189">
        <f>'Cost Basis Transfer Tab Updated'!V32</f>
        <v>50</v>
      </c>
      <c r="AT52" s="190">
        <f>'Cost Basis Transfer Tab Updated'!W32</f>
        <v>1800</v>
      </c>
      <c r="AU52" s="191">
        <f t="shared" si="11"/>
        <v>2050</v>
      </c>
      <c r="AV52" s="192">
        <f t="shared" si="19"/>
        <v>0</v>
      </c>
      <c r="AW52" s="193"/>
      <c r="AX52" s="186"/>
      <c r="AY52" s="186"/>
      <c r="AZ52" s="186"/>
      <c r="BA52" s="195"/>
      <c r="BB52" s="196"/>
      <c r="BC52" s="196"/>
    </row>
    <row r="53" spans="2:55" s="150" customFormat="1" ht="13.15" x14ac:dyDescent="0.4">
      <c r="B53" s="178" t="s">
        <v>8</v>
      </c>
      <c r="C53" s="282" t="s">
        <v>97</v>
      </c>
      <c r="D53" s="282"/>
      <c r="E53" s="282"/>
      <c r="F53" s="258"/>
      <c r="G53" s="179" t="s">
        <v>128</v>
      </c>
      <c r="H53" s="180">
        <f>'Cost Basis Transfer Tab Updated'!F33</f>
        <v>50</v>
      </c>
      <c r="I53" s="181">
        <f t="shared" si="12"/>
        <v>0</v>
      </c>
      <c r="J53" s="181"/>
      <c r="K53" s="182">
        <f>'Cost Basis Transfer Tab Updated'!G33</f>
        <v>8.4851866666666673</v>
      </c>
      <c r="L53" s="183">
        <f t="shared" si="13"/>
        <v>0</v>
      </c>
      <c r="M53" s="181"/>
      <c r="N53" s="182">
        <f>'Cost Basis Transfer Tab Updated'!I33</f>
        <v>5.91852</v>
      </c>
      <c r="O53" s="183">
        <f t="shared" si="14"/>
        <v>0</v>
      </c>
      <c r="P53" s="181"/>
      <c r="Q53" s="184">
        <f>'Cost Basis Transfer Tab Updated'!K33</f>
        <v>2.5666666666666669</v>
      </c>
      <c r="R53" s="185">
        <f t="shared" si="15"/>
        <v>0</v>
      </c>
      <c r="S53" s="186"/>
      <c r="T53" s="260">
        <v>2000</v>
      </c>
      <c r="U53" s="186"/>
      <c r="V53" s="188"/>
      <c r="W53" s="189">
        <f>'Cost Basis Transfer Tab Updated'!M33</f>
        <v>10</v>
      </c>
      <c r="X53" s="190">
        <f>'Cost Basis Transfer Tab Updated'!N33</f>
        <v>12</v>
      </c>
      <c r="Y53" s="191">
        <f t="shared" si="8"/>
        <v>2010</v>
      </c>
      <c r="Z53" s="192">
        <f t="shared" si="16"/>
        <v>0</v>
      </c>
      <c r="AA53" s="193"/>
      <c r="AB53" s="186"/>
      <c r="AC53" s="188"/>
      <c r="AD53" s="189">
        <f>'Cost Basis Transfer Tab Updated'!P33</f>
        <v>20</v>
      </c>
      <c r="AE53" s="190">
        <f>'Cost Basis Transfer Tab Updated'!Q33</f>
        <v>15</v>
      </c>
      <c r="AF53" s="191">
        <f t="shared" si="9"/>
        <v>2020</v>
      </c>
      <c r="AG53" s="192">
        <f t="shared" si="17"/>
        <v>0</v>
      </c>
      <c r="AH53" s="193"/>
      <c r="AI53" s="186"/>
      <c r="AJ53" s="188"/>
      <c r="AK53" s="189">
        <f>'Cost Basis Transfer Tab Updated'!S33</f>
        <v>0</v>
      </c>
      <c r="AL53" s="190">
        <f>'Cost Basis Transfer Tab Updated'!T33</f>
        <v>0</v>
      </c>
      <c r="AM53" s="191">
        <f t="shared" si="10"/>
        <v>2000</v>
      </c>
      <c r="AN53" s="192">
        <f t="shared" si="18"/>
        <v>0</v>
      </c>
      <c r="AO53" s="193"/>
      <c r="AP53" s="186"/>
      <c r="AQ53" s="186"/>
      <c r="AR53" s="188"/>
      <c r="AS53" s="189">
        <f>'Cost Basis Transfer Tab Updated'!V33</f>
        <v>30</v>
      </c>
      <c r="AT53" s="190">
        <f>'Cost Basis Transfer Tab Updated'!W33</f>
        <v>50</v>
      </c>
      <c r="AU53" s="191">
        <f t="shared" si="11"/>
        <v>2030</v>
      </c>
      <c r="AV53" s="192">
        <f t="shared" si="19"/>
        <v>0</v>
      </c>
      <c r="AW53" s="193"/>
      <c r="AX53" s="186"/>
      <c r="AY53" s="186"/>
      <c r="AZ53" s="186"/>
      <c r="BA53" s="195"/>
      <c r="BB53" s="196"/>
      <c r="BC53" s="196"/>
    </row>
    <row r="54" spans="2:55" s="186" customFormat="1" ht="13.15" x14ac:dyDescent="0.4">
      <c r="B54" s="198"/>
      <c r="C54" s="284"/>
      <c r="D54" s="284"/>
      <c r="E54" s="284"/>
      <c r="F54" s="259"/>
      <c r="G54" s="199"/>
      <c r="H54" s="180"/>
      <c r="I54" s="181"/>
      <c r="J54" s="181"/>
      <c r="K54" s="182"/>
      <c r="L54" s="183"/>
      <c r="M54" s="181"/>
      <c r="N54" s="182"/>
      <c r="O54" s="183"/>
      <c r="P54" s="181"/>
      <c r="Q54" s="184"/>
      <c r="R54" s="185"/>
      <c r="T54" s="261"/>
      <c r="V54" s="188"/>
      <c r="W54" s="189"/>
      <c r="X54" s="190"/>
      <c r="Y54" s="191"/>
      <c r="Z54" s="192"/>
      <c r="AA54" s="193"/>
      <c r="AC54" s="188"/>
      <c r="AD54" s="189"/>
      <c r="AE54" s="190"/>
      <c r="AF54" s="191"/>
      <c r="AG54" s="192"/>
      <c r="AH54" s="193"/>
      <c r="AJ54" s="188"/>
      <c r="AK54" s="189"/>
      <c r="AL54" s="190"/>
      <c r="AM54" s="191"/>
      <c r="AN54" s="192"/>
      <c r="AO54" s="193"/>
      <c r="AR54" s="188"/>
      <c r="AS54" s="189"/>
      <c r="AT54" s="190"/>
      <c r="AU54" s="191"/>
      <c r="AV54" s="192"/>
      <c r="AW54" s="193"/>
      <c r="BA54" s="195"/>
      <c r="BB54" s="196"/>
      <c r="BC54" s="196"/>
    </row>
    <row r="55" spans="2:55" s="150" customFormat="1" ht="13.15" hidden="1" x14ac:dyDescent="0.4">
      <c r="B55" s="178"/>
      <c r="C55" s="282"/>
      <c r="D55" s="282"/>
      <c r="E55" s="282"/>
      <c r="F55" s="258"/>
      <c r="G55" s="179"/>
      <c r="H55" s="180">
        <f>'Cost Basis Transfer Tab Updated'!F35</f>
        <v>0</v>
      </c>
      <c r="I55" s="181">
        <f t="shared" ref="I55:I70" si="20">F55*H55</f>
        <v>0</v>
      </c>
      <c r="J55" s="181"/>
      <c r="K55" s="182">
        <f>'Cost Basis Transfer Tab Updated'!G35</f>
        <v>0</v>
      </c>
      <c r="L55" s="183">
        <f t="shared" ref="L55:L72" si="21">F55*K55</f>
        <v>0</v>
      </c>
      <c r="M55" s="181"/>
      <c r="N55" s="182">
        <f>'Cost Basis Transfer Tab Updated'!I35</f>
        <v>0</v>
      </c>
      <c r="O55" s="183">
        <f t="shared" ref="O55:O72" si="22">F55*N55</f>
        <v>0</v>
      </c>
      <c r="P55" s="181"/>
      <c r="Q55" s="184">
        <f>'Cost Basis Transfer Tab Updated'!K35</f>
        <v>0</v>
      </c>
      <c r="R55" s="185">
        <f t="shared" ref="R55:R72" si="23">F55*Q55</f>
        <v>0</v>
      </c>
      <c r="S55" s="186"/>
      <c r="T55" s="260">
        <v>2000</v>
      </c>
      <c r="U55" s="186"/>
      <c r="V55" s="188"/>
      <c r="W55" s="189">
        <f>'Cost Basis Transfer Tab Updated'!M35</f>
        <v>0</v>
      </c>
      <c r="X55" s="190">
        <f>'Cost Basis Transfer Tab Updated'!N35</f>
        <v>0</v>
      </c>
      <c r="Y55" s="191">
        <f t="shared" si="8"/>
        <v>2000</v>
      </c>
      <c r="Z55" s="192">
        <f t="shared" ref="Z55:Z72" si="24">F55*X55</f>
        <v>0</v>
      </c>
      <c r="AA55" s="193"/>
      <c r="AB55" s="186"/>
      <c r="AC55" s="188"/>
      <c r="AD55" s="189">
        <f>'Cost Basis Transfer Tab Updated'!P35</f>
        <v>0</v>
      </c>
      <c r="AE55" s="190">
        <f>'Cost Basis Transfer Tab Updated'!Q35</f>
        <v>0</v>
      </c>
      <c r="AF55" s="191">
        <f t="shared" si="9"/>
        <v>2000</v>
      </c>
      <c r="AG55" s="192">
        <f t="shared" ref="AG55:AG72" si="25">F55*AE55</f>
        <v>0</v>
      </c>
      <c r="AH55" s="193"/>
      <c r="AI55" s="186"/>
      <c r="AJ55" s="188"/>
      <c r="AK55" s="189">
        <f>'Cost Basis Transfer Tab Updated'!S35</f>
        <v>0</v>
      </c>
      <c r="AL55" s="190">
        <f>'Cost Basis Transfer Tab Updated'!T35</f>
        <v>0</v>
      </c>
      <c r="AM55" s="191">
        <f t="shared" si="10"/>
        <v>2000</v>
      </c>
      <c r="AN55" s="192">
        <f t="shared" ref="AN55:AN72" si="26">F55*AL55</f>
        <v>0</v>
      </c>
      <c r="AO55" s="193"/>
      <c r="AP55" s="186"/>
      <c r="AQ55" s="186"/>
      <c r="AR55" s="188"/>
      <c r="AS55" s="189">
        <f>'Cost Basis Transfer Tab Updated'!V35</f>
        <v>0</v>
      </c>
      <c r="AT55" s="190">
        <f>'Cost Basis Transfer Tab Updated'!W35</f>
        <v>0</v>
      </c>
      <c r="AU55" s="191">
        <f t="shared" si="11"/>
        <v>2000</v>
      </c>
      <c r="AV55" s="192">
        <f t="shared" ref="AV55:AV72" si="27">F55*AT55</f>
        <v>0</v>
      </c>
      <c r="AW55" s="193"/>
      <c r="AX55" s="186"/>
      <c r="AY55" s="186"/>
      <c r="AZ55" s="186"/>
      <c r="BA55" s="195"/>
      <c r="BB55" s="196"/>
      <c r="BC55" s="196"/>
    </row>
    <row r="56" spans="2:55" s="150" customFormat="1" ht="13.15" hidden="1" x14ac:dyDescent="0.4">
      <c r="B56" s="178"/>
      <c r="C56" s="282"/>
      <c r="D56" s="282"/>
      <c r="E56" s="282"/>
      <c r="F56" s="258"/>
      <c r="G56" s="179"/>
      <c r="H56" s="180">
        <f>'Cost Basis Transfer Tab Updated'!F36</f>
        <v>0</v>
      </c>
      <c r="I56" s="181">
        <f t="shared" si="20"/>
        <v>0</v>
      </c>
      <c r="J56" s="181"/>
      <c r="K56" s="182">
        <f>'Cost Basis Transfer Tab Updated'!G36</f>
        <v>0</v>
      </c>
      <c r="L56" s="183">
        <f t="shared" si="21"/>
        <v>0</v>
      </c>
      <c r="M56" s="181"/>
      <c r="N56" s="182">
        <f>'Cost Basis Transfer Tab Updated'!I36</f>
        <v>0</v>
      </c>
      <c r="O56" s="183">
        <f t="shared" si="22"/>
        <v>0</v>
      </c>
      <c r="P56" s="181"/>
      <c r="Q56" s="184">
        <f>'Cost Basis Transfer Tab Updated'!K36</f>
        <v>0</v>
      </c>
      <c r="R56" s="185">
        <f t="shared" si="23"/>
        <v>0</v>
      </c>
      <c r="S56" s="186"/>
      <c r="T56" s="260">
        <v>2000</v>
      </c>
      <c r="U56" s="186"/>
      <c r="V56" s="188"/>
      <c r="W56" s="189">
        <f>'Cost Basis Transfer Tab Updated'!M36</f>
        <v>0</v>
      </c>
      <c r="X56" s="190">
        <f>'Cost Basis Transfer Tab Updated'!N36</f>
        <v>0</v>
      </c>
      <c r="Y56" s="191">
        <f t="shared" si="8"/>
        <v>2000</v>
      </c>
      <c r="Z56" s="192">
        <f t="shared" si="24"/>
        <v>0</v>
      </c>
      <c r="AA56" s="193"/>
      <c r="AB56" s="186"/>
      <c r="AC56" s="188"/>
      <c r="AD56" s="189">
        <f>'Cost Basis Transfer Tab Updated'!P36</f>
        <v>0</v>
      </c>
      <c r="AE56" s="190">
        <f>'Cost Basis Transfer Tab Updated'!Q36</f>
        <v>0</v>
      </c>
      <c r="AF56" s="191">
        <f t="shared" si="9"/>
        <v>2000</v>
      </c>
      <c r="AG56" s="192">
        <f t="shared" si="25"/>
        <v>0</v>
      </c>
      <c r="AH56" s="193"/>
      <c r="AI56" s="186"/>
      <c r="AJ56" s="188"/>
      <c r="AK56" s="189">
        <f>'Cost Basis Transfer Tab Updated'!S36</f>
        <v>0</v>
      </c>
      <c r="AL56" s="190">
        <f>'Cost Basis Transfer Tab Updated'!T36</f>
        <v>0</v>
      </c>
      <c r="AM56" s="191">
        <f t="shared" si="10"/>
        <v>2000</v>
      </c>
      <c r="AN56" s="192">
        <f t="shared" si="26"/>
        <v>0</v>
      </c>
      <c r="AO56" s="193"/>
      <c r="AP56" s="186"/>
      <c r="AQ56" s="186"/>
      <c r="AR56" s="188"/>
      <c r="AS56" s="189">
        <f>'Cost Basis Transfer Tab Updated'!V36</f>
        <v>0</v>
      </c>
      <c r="AT56" s="190">
        <f>'Cost Basis Transfer Tab Updated'!W36</f>
        <v>0</v>
      </c>
      <c r="AU56" s="191">
        <f t="shared" si="11"/>
        <v>2000</v>
      </c>
      <c r="AV56" s="192">
        <f t="shared" si="27"/>
        <v>0</v>
      </c>
      <c r="AW56" s="193"/>
      <c r="AX56" s="186"/>
      <c r="AY56" s="186"/>
      <c r="AZ56" s="186"/>
      <c r="BA56" s="195"/>
      <c r="BB56" s="196"/>
      <c r="BC56" s="196"/>
    </row>
    <row r="57" spans="2:55" s="150" customFormat="1" ht="13.15" hidden="1" x14ac:dyDescent="0.4">
      <c r="B57" s="178"/>
      <c r="C57" s="282"/>
      <c r="D57" s="282"/>
      <c r="E57" s="282"/>
      <c r="F57" s="258"/>
      <c r="G57" s="179"/>
      <c r="H57" s="180">
        <f>'Cost Basis Transfer Tab Updated'!F37</f>
        <v>0</v>
      </c>
      <c r="I57" s="181">
        <f t="shared" si="20"/>
        <v>0</v>
      </c>
      <c r="J57" s="181"/>
      <c r="K57" s="182">
        <f>'Cost Basis Transfer Tab Updated'!G37</f>
        <v>0</v>
      </c>
      <c r="L57" s="183">
        <f t="shared" si="21"/>
        <v>0</v>
      </c>
      <c r="M57" s="181"/>
      <c r="N57" s="182">
        <f>'Cost Basis Transfer Tab Updated'!I37</f>
        <v>0</v>
      </c>
      <c r="O57" s="183">
        <f t="shared" si="22"/>
        <v>0</v>
      </c>
      <c r="P57" s="181"/>
      <c r="Q57" s="184">
        <f>'Cost Basis Transfer Tab Updated'!K37</f>
        <v>0</v>
      </c>
      <c r="R57" s="185">
        <f t="shared" si="23"/>
        <v>0</v>
      </c>
      <c r="S57" s="186"/>
      <c r="T57" s="260">
        <v>2000</v>
      </c>
      <c r="U57" s="186"/>
      <c r="V57" s="188"/>
      <c r="W57" s="189">
        <f>'Cost Basis Transfer Tab Updated'!M37</f>
        <v>0</v>
      </c>
      <c r="X57" s="190">
        <f>'Cost Basis Transfer Tab Updated'!N37</f>
        <v>0</v>
      </c>
      <c r="Y57" s="191">
        <f t="shared" si="8"/>
        <v>2000</v>
      </c>
      <c r="Z57" s="192">
        <f t="shared" si="24"/>
        <v>0</v>
      </c>
      <c r="AA57" s="193"/>
      <c r="AB57" s="186"/>
      <c r="AC57" s="188"/>
      <c r="AD57" s="189">
        <f>'Cost Basis Transfer Tab Updated'!P37</f>
        <v>0</v>
      </c>
      <c r="AE57" s="190">
        <f>'Cost Basis Transfer Tab Updated'!Q37</f>
        <v>0</v>
      </c>
      <c r="AF57" s="191">
        <f t="shared" si="9"/>
        <v>2000</v>
      </c>
      <c r="AG57" s="192">
        <f t="shared" si="25"/>
        <v>0</v>
      </c>
      <c r="AH57" s="193"/>
      <c r="AI57" s="186"/>
      <c r="AJ57" s="188"/>
      <c r="AK57" s="189">
        <f>'Cost Basis Transfer Tab Updated'!S37</f>
        <v>0</v>
      </c>
      <c r="AL57" s="190">
        <f>'Cost Basis Transfer Tab Updated'!T37</f>
        <v>0</v>
      </c>
      <c r="AM57" s="191">
        <f t="shared" si="10"/>
        <v>2000</v>
      </c>
      <c r="AN57" s="192">
        <f t="shared" si="26"/>
        <v>0</v>
      </c>
      <c r="AO57" s="193"/>
      <c r="AP57" s="186"/>
      <c r="AQ57" s="186"/>
      <c r="AR57" s="188"/>
      <c r="AS57" s="189">
        <f>'Cost Basis Transfer Tab Updated'!V37</f>
        <v>0</v>
      </c>
      <c r="AT57" s="190">
        <f>'Cost Basis Transfer Tab Updated'!W37</f>
        <v>0</v>
      </c>
      <c r="AU57" s="191">
        <f t="shared" si="11"/>
        <v>2000</v>
      </c>
      <c r="AV57" s="192">
        <f t="shared" si="27"/>
        <v>0</v>
      </c>
      <c r="AW57" s="193"/>
      <c r="AX57" s="186"/>
      <c r="AY57" s="186"/>
      <c r="AZ57" s="186"/>
      <c r="BA57" s="195"/>
      <c r="BB57" s="196"/>
      <c r="BC57" s="196"/>
    </row>
    <row r="58" spans="2:55" s="150" customFormat="1" ht="13.15" hidden="1" x14ac:dyDescent="0.4">
      <c r="B58" s="178"/>
      <c r="C58" s="282"/>
      <c r="D58" s="282"/>
      <c r="E58" s="282"/>
      <c r="F58" s="258"/>
      <c r="G58" s="179"/>
      <c r="H58" s="180">
        <f>'Cost Basis Transfer Tab Updated'!F38</f>
        <v>0</v>
      </c>
      <c r="I58" s="181">
        <f t="shared" si="20"/>
        <v>0</v>
      </c>
      <c r="J58" s="181"/>
      <c r="K58" s="182">
        <f>'Cost Basis Transfer Tab Updated'!G38</f>
        <v>0</v>
      </c>
      <c r="L58" s="183">
        <f t="shared" si="21"/>
        <v>0</v>
      </c>
      <c r="M58" s="181"/>
      <c r="N58" s="182">
        <f>'Cost Basis Transfer Tab Updated'!I38</f>
        <v>0</v>
      </c>
      <c r="O58" s="183">
        <f t="shared" si="22"/>
        <v>0</v>
      </c>
      <c r="P58" s="181"/>
      <c r="Q58" s="184">
        <f>'Cost Basis Transfer Tab Updated'!K38</f>
        <v>0</v>
      </c>
      <c r="R58" s="185">
        <f t="shared" si="23"/>
        <v>0</v>
      </c>
      <c r="S58" s="186"/>
      <c r="T58" s="260">
        <v>2000</v>
      </c>
      <c r="U58" s="186"/>
      <c r="V58" s="188"/>
      <c r="W58" s="189">
        <f>'Cost Basis Transfer Tab Updated'!M38</f>
        <v>0</v>
      </c>
      <c r="X58" s="190">
        <f>'Cost Basis Transfer Tab Updated'!N38</f>
        <v>0</v>
      </c>
      <c r="Y58" s="191">
        <f t="shared" si="8"/>
        <v>2000</v>
      </c>
      <c r="Z58" s="192">
        <f t="shared" si="24"/>
        <v>0</v>
      </c>
      <c r="AA58" s="193"/>
      <c r="AB58" s="186"/>
      <c r="AC58" s="188"/>
      <c r="AD58" s="189">
        <f>'Cost Basis Transfer Tab Updated'!P38</f>
        <v>0</v>
      </c>
      <c r="AE58" s="190">
        <f>'Cost Basis Transfer Tab Updated'!Q38</f>
        <v>0</v>
      </c>
      <c r="AF58" s="191">
        <f t="shared" si="9"/>
        <v>2000</v>
      </c>
      <c r="AG58" s="192">
        <f t="shared" si="25"/>
        <v>0</v>
      </c>
      <c r="AH58" s="193"/>
      <c r="AI58" s="186"/>
      <c r="AJ58" s="188"/>
      <c r="AK58" s="189">
        <f>'Cost Basis Transfer Tab Updated'!S38</f>
        <v>0</v>
      </c>
      <c r="AL58" s="190">
        <f>'Cost Basis Transfer Tab Updated'!T38</f>
        <v>0</v>
      </c>
      <c r="AM58" s="191">
        <f t="shared" si="10"/>
        <v>2000</v>
      </c>
      <c r="AN58" s="192">
        <f t="shared" si="26"/>
        <v>0</v>
      </c>
      <c r="AO58" s="193"/>
      <c r="AP58" s="186"/>
      <c r="AQ58" s="186"/>
      <c r="AR58" s="188"/>
      <c r="AS58" s="189">
        <f>'Cost Basis Transfer Tab Updated'!V38</f>
        <v>0</v>
      </c>
      <c r="AT58" s="190">
        <f>'Cost Basis Transfer Tab Updated'!W38</f>
        <v>0</v>
      </c>
      <c r="AU58" s="191">
        <f t="shared" si="11"/>
        <v>2000</v>
      </c>
      <c r="AV58" s="192">
        <f t="shared" si="27"/>
        <v>0</v>
      </c>
      <c r="AW58" s="193"/>
      <c r="AX58" s="186"/>
      <c r="AY58" s="186"/>
      <c r="AZ58" s="186"/>
      <c r="BA58" s="195"/>
      <c r="BB58" s="196"/>
      <c r="BC58" s="196"/>
    </row>
    <row r="59" spans="2:55" s="150" customFormat="1" ht="13.15" hidden="1" x14ac:dyDescent="0.4">
      <c r="B59" s="178"/>
      <c r="C59" s="282"/>
      <c r="D59" s="282"/>
      <c r="E59" s="282"/>
      <c r="F59" s="258"/>
      <c r="G59" s="179"/>
      <c r="H59" s="180">
        <f>'Cost Basis Transfer Tab Updated'!F39</f>
        <v>0</v>
      </c>
      <c r="I59" s="181">
        <f t="shared" si="20"/>
        <v>0</v>
      </c>
      <c r="J59" s="181"/>
      <c r="K59" s="182">
        <f>'Cost Basis Transfer Tab Updated'!G39</f>
        <v>0</v>
      </c>
      <c r="L59" s="183">
        <f t="shared" si="21"/>
        <v>0</v>
      </c>
      <c r="M59" s="181"/>
      <c r="N59" s="182">
        <f>'Cost Basis Transfer Tab Updated'!I39</f>
        <v>0</v>
      </c>
      <c r="O59" s="183">
        <f t="shared" si="22"/>
        <v>0</v>
      </c>
      <c r="P59" s="181"/>
      <c r="Q59" s="184">
        <f>'Cost Basis Transfer Tab Updated'!K39</f>
        <v>0</v>
      </c>
      <c r="R59" s="185">
        <f t="shared" si="23"/>
        <v>0</v>
      </c>
      <c r="S59" s="186"/>
      <c r="T59" s="260">
        <v>2000</v>
      </c>
      <c r="U59" s="186"/>
      <c r="V59" s="188"/>
      <c r="W59" s="189">
        <f>'Cost Basis Transfer Tab Updated'!M39</f>
        <v>0</v>
      </c>
      <c r="X59" s="190">
        <f>'Cost Basis Transfer Tab Updated'!N39</f>
        <v>0</v>
      </c>
      <c r="Y59" s="191">
        <f t="shared" si="8"/>
        <v>2000</v>
      </c>
      <c r="Z59" s="192">
        <f t="shared" si="24"/>
        <v>0</v>
      </c>
      <c r="AA59" s="193"/>
      <c r="AB59" s="186"/>
      <c r="AC59" s="188"/>
      <c r="AD59" s="189">
        <f>'Cost Basis Transfer Tab Updated'!P39</f>
        <v>0</v>
      </c>
      <c r="AE59" s="190">
        <f>'Cost Basis Transfer Tab Updated'!Q39</f>
        <v>0</v>
      </c>
      <c r="AF59" s="191">
        <f t="shared" si="9"/>
        <v>2000</v>
      </c>
      <c r="AG59" s="192">
        <f t="shared" si="25"/>
        <v>0</v>
      </c>
      <c r="AH59" s="193"/>
      <c r="AI59" s="186"/>
      <c r="AJ59" s="188"/>
      <c r="AK59" s="189">
        <f>'Cost Basis Transfer Tab Updated'!S39</f>
        <v>0</v>
      </c>
      <c r="AL59" s="190">
        <f>'Cost Basis Transfer Tab Updated'!T39</f>
        <v>0</v>
      </c>
      <c r="AM59" s="191">
        <f t="shared" si="10"/>
        <v>2000</v>
      </c>
      <c r="AN59" s="192">
        <f t="shared" si="26"/>
        <v>0</v>
      </c>
      <c r="AO59" s="193"/>
      <c r="AP59" s="186"/>
      <c r="AQ59" s="186"/>
      <c r="AR59" s="188"/>
      <c r="AS59" s="189">
        <f>'Cost Basis Transfer Tab Updated'!V39</f>
        <v>0</v>
      </c>
      <c r="AT59" s="190">
        <f>'Cost Basis Transfer Tab Updated'!W39</f>
        <v>0</v>
      </c>
      <c r="AU59" s="191">
        <f t="shared" si="11"/>
        <v>2000</v>
      </c>
      <c r="AV59" s="192">
        <f t="shared" si="27"/>
        <v>0</v>
      </c>
      <c r="AW59" s="193"/>
      <c r="AX59" s="186"/>
      <c r="AY59" s="186"/>
      <c r="AZ59" s="186"/>
      <c r="BA59" s="195"/>
      <c r="BB59" s="196"/>
      <c r="BC59" s="196"/>
    </row>
    <row r="60" spans="2:55" s="150" customFormat="1" ht="13.15" hidden="1" x14ac:dyDescent="0.4">
      <c r="B60" s="178"/>
      <c r="C60" s="282"/>
      <c r="D60" s="282"/>
      <c r="E60" s="282"/>
      <c r="F60" s="258"/>
      <c r="G60" s="179"/>
      <c r="H60" s="180">
        <f>'Cost Basis Transfer Tab Updated'!F40</f>
        <v>0</v>
      </c>
      <c r="I60" s="181">
        <f t="shared" si="20"/>
        <v>0</v>
      </c>
      <c r="J60" s="181"/>
      <c r="K60" s="182">
        <f>'Cost Basis Transfer Tab Updated'!G40</f>
        <v>0</v>
      </c>
      <c r="L60" s="183">
        <f t="shared" si="21"/>
        <v>0</v>
      </c>
      <c r="M60" s="181"/>
      <c r="N60" s="182">
        <f>'Cost Basis Transfer Tab Updated'!I40</f>
        <v>0</v>
      </c>
      <c r="O60" s="183">
        <f t="shared" si="22"/>
        <v>0</v>
      </c>
      <c r="P60" s="181"/>
      <c r="Q60" s="184">
        <f>'Cost Basis Transfer Tab Updated'!K40</f>
        <v>0</v>
      </c>
      <c r="R60" s="185">
        <f t="shared" si="23"/>
        <v>0</v>
      </c>
      <c r="S60" s="186"/>
      <c r="T60" s="260">
        <v>2000</v>
      </c>
      <c r="U60" s="186"/>
      <c r="V60" s="188"/>
      <c r="W60" s="189">
        <f>'Cost Basis Transfer Tab Updated'!M40</f>
        <v>0</v>
      </c>
      <c r="X60" s="190">
        <f>'Cost Basis Transfer Tab Updated'!N40</f>
        <v>0</v>
      </c>
      <c r="Y60" s="191">
        <f t="shared" si="8"/>
        <v>2000</v>
      </c>
      <c r="Z60" s="192">
        <f t="shared" si="24"/>
        <v>0</v>
      </c>
      <c r="AA60" s="193"/>
      <c r="AB60" s="186"/>
      <c r="AC60" s="188"/>
      <c r="AD60" s="189">
        <f>'Cost Basis Transfer Tab Updated'!P40</f>
        <v>0</v>
      </c>
      <c r="AE60" s="190">
        <f>'Cost Basis Transfer Tab Updated'!Q40</f>
        <v>0</v>
      </c>
      <c r="AF60" s="191">
        <f t="shared" si="9"/>
        <v>2000</v>
      </c>
      <c r="AG60" s="192">
        <f t="shared" si="25"/>
        <v>0</v>
      </c>
      <c r="AH60" s="193"/>
      <c r="AI60" s="186"/>
      <c r="AJ60" s="188"/>
      <c r="AK60" s="189">
        <f>'Cost Basis Transfer Tab Updated'!S40</f>
        <v>0</v>
      </c>
      <c r="AL60" s="190">
        <f>'Cost Basis Transfer Tab Updated'!T40</f>
        <v>0</v>
      </c>
      <c r="AM60" s="191">
        <f t="shared" si="10"/>
        <v>2000</v>
      </c>
      <c r="AN60" s="192">
        <f t="shared" si="26"/>
        <v>0</v>
      </c>
      <c r="AO60" s="193"/>
      <c r="AP60" s="186"/>
      <c r="AQ60" s="186"/>
      <c r="AR60" s="188"/>
      <c r="AS60" s="189">
        <f>'Cost Basis Transfer Tab Updated'!V40</f>
        <v>0</v>
      </c>
      <c r="AT60" s="190">
        <f>'Cost Basis Transfer Tab Updated'!W40</f>
        <v>0</v>
      </c>
      <c r="AU60" s="191">
        <f t="shared" si="11"/>
        <v>2000</v>
      </c>
      <c r="AV60" s="192">
        <f t="shared" si="27"/>
        <v>0</v>
      </c>
      <c r="AW60" s="193"/>
      <c r="AX60" s="186"/>
      <c r="AY60" s="186"/>
      <c r="AZ60" s="186"/>
      <c r="BA60" s="195"/>
      <c r="BB60" s="196"/>
      <c r="BC60" s="196"/>
    </row>
    <row r="61" spans="2:55" s="150" customFormat="1" ht="13.15" x14ac:dyDescent="0.4">
      <c r="B61" s="178" t="s">
        <v>50</v>
      </c>
      <c r="C61" s="282" t="s">
        <v>16</v>
      </c>
      <c r="D61" s="282"/>
      <c r="E61" s="282"/>
      <c r="F61" s="258">
        <v>4.82</v>
      </c>
      <c r="G61" s="200" t="s">
        <v>131</v>
      </c>
      <c r="H61" s="180">
        <f>'Cost Basis Transfer Tab Updated'!F41</f>
        <v>450</v>
      </c>
      <c r="I61" s="181">
        <f t="shared" si="20"/>
        <v>2169</v>
      </c>
      <c r="J61" s="181"/>
      <c r="K61" s="182">
        <f>'Cost Basis Transfer Tab Updated'!G41</f>
        <v>37.01735</v>
      </c>
      <c r="L61" s="183">
        <f t="shared" si="21"/>
        <v>178.42362700000001</v>
      </c>
      <c r="M61" s="181"/>
      <c r="N61" s="182">
        <f>'Cost Basis Transfer Tab Updated'!I41</f>
        <v>27.01735</v>
      </c>
      <c r="O61" s="183">
        <f t="shared" si="22"/>
        <v>130.22362700000002</v>
      </c>
      <c r="P61" s="181"/>
      <c r="Q61" s="184">
        <f>'Cost Basis Transfer Tab Updated'!K41</f>
        <v>10</v>
      </c>
      <c r="R61" s="185">
        <f t="shared" si="23"/>
        <v>48.2</v>
      </c>
      <c r="S61" s="186"/>
      <c r="T61" s="260">
        <v>2016</v>
      </c>
      <c r="U61" s="186"/>
      <c r="V61" s="188"/>
      <c r="W61" s="189">
        <f>'Cost Basis Transfer Tab Updated'!M41</f>
        <v>15</v>
      </c>
      <c r="X61" s="190">
        <f>'Cost Basis Transfer Tab Updated'!N41</f>
        <v>150</v>
      </c>
      <c r="Y61" s="191">
        <f t="shared" si="8"/>
        <v>2031</v>
      </c>
      <c r="Z61" s="192">
        <f t="shared" si="24"/>
        <v>723</v>
      </c>
      <c r="AA61" s="193"/>
      <c r="AB61" s="186"/>
      <c r="AC61" s="188"/>
      <c r="AD61" s="189">
        <f>'Cost Basis Transfer Tab Updated'!P41</f>
        <v>30</v>
      </c>
      <c r="AE61" s="201">
        <f>'Cost Basis Transfer Tab Updated'!Q41</f>
        <v>150</v>
      </c>
      <c r="AF61" s="191">
        <f t="shared" si="9"/>
        <v>2046</v>
      </c>
      <c r="AG61" s="192">
        <f t="shared" si="25"/>
        <v>723</v>
      </c>
      <c r="AH61" s="193"/>
      <c r="AI61" s="186"/>
      <c r="AJ61" s="188"/>
      <c r="AK61" s="189">
        <f>'Cost Basis Transfer Tab Updated'!S41</f>
        <v>0</v>
      </c>
      <c r="AL61" s="190">
        <f>'Cost Basis Transfer Tab Updated'!T41</f>
        <v>0</v>
      </c>
      <c r="AM61" s="191">
        <f t="shared" si="10"/>
        <v>2016</v>
      </c>
      <c r="AN61" s="192">
        <f t="shared" si="26"/>
        <v>0</v>
      </c>
      <c r="AO61" s="193"/>
      <c r="AP61" s="186"/>
      <c r="AQ61" s="186"/>
      <c r="AR61" s="188"/>
      <c r="AS61" s="189">
        <f>'Cost Basis Transfer Tab Updated'!V41</f>
        <v>45</v>
      </c>
      <c r="AT61" s="190">
        <f>'Cost Basis Transfer Tab Updated'!W41</f>
        <v>150</v>
      </c>
      <c r="AU61" s="191">
        <f t="shared" si="11"/>
        <v>2061</v>
      </c>
      <c r="AV61" s="192">
        <f t="shared" si="27"/>
        <v>723</v>
      </c>
      <c r="AW61" s="193"/>
      <c r="AX61" s="186"/>
      <c r="AY61" s="186"/>
      <c r="AZ61" s="186"/>
      <c r="BA61" s="195"/>
      <c r="BB61" s="196"/>
      <c r="BC61" s="196"/>
    </row>
    <row r="62" spans="2:55" s="150" customFormat="1" ht="13.15" x14ac:dyDescent="0.4">
      <c r="B62" s="178" t="s">
        <v>52</v>
      </c>
      <c r="C62" s="282" t="s">
        <v>17</v>
      </c>
      <c r="D62" s="282"/>
      <c r="E62" s="282"/>
      <c r="F62" s="258">
        <v>0.40300000000000002</v>
      </c>
      <c r="G62" s="179" t="s">
        <v>51</v>
      </c>
      <c r="H62" s="180">
        <f>'Cost Basis Transfer Tab Updated'!F42</f>
        <v>4000</v>
      </c>
      <c r="I62" s="181">
        <f t="shared" si="20"/>
        <v>1612</v>
      </c>
      <c r="J62" s="181"/>
      <c r="K62" s="202">
        <f>'Cost Basis Transfer Tab Updated'!G42</f>
        <v>1796.8494566666668</v>
      </c>
      <c r="L62" s="183">
        <f t="shared" si="21"/>
        <v>724.1303310366668</v>
      </c>
      <c r="M62" s="181"/>
      <c r="N62" s="202">
        <f>'Cost Basis Transfer Tab Updated'!I42</f>
        <v>1770.1827900000001</v>
      </c>
      <c r="O62" s="183">
        <f t="shared" si="22"/>
        <v>713.38366437000002</v>
      </c>
      <c r="P62" s="181"/>
      <c r="Q62" s="184">
        <f>'Cost Basis Transfer Tab Updated'!K42</f>
        <v>26.666666666666668</v>
      </c>
      <c r="R62" s="185">
        <f t="shared" si="23"/>
        <v>10.746666666666668</v>
      </c>
      <c r="S62" s="186"/>
      <c r="T62" s="260">
        <v>2016</v>
      </c>
      <c r="U62" s="186"/>
      <c r="V62" s="188"/>
      <c r="W62" s="189">
        <f>'Cost Basis Transfer Tab Updated'!M42</f>
        <v>15</v>
      </c>
      <c r="X62" s="190">
        <f>'Cost Basis Transfer Tab Updated'!N42</f>
        <v>400</v>
      </c>
      <c r="Y62" s="191">
        <f t="shared" si="8"/>
        <v>2031</v>
      </c>
      <c r="Z62" s="192">
        <f t="shared" si="24"/>
        <v>161.20000000000002</v>
      </c>
      <c r="AA62" s="193"/>
      <c r="AB62" s="186"/>
      <c r="AC62" s="188"/>
      <c r="AD62" s="189">
        <f>'Cost Basis Transfer Tab Updated'!P42</f>
        <v>30</v>
      </c>
      <c r="AE62" s="201">
        <f>'Cost Basis Transfer Tab Updated'!Q42</f>
        <v>400</v>
      </c>
      <c r="AF62" s="191">
        <f t="shared" si="9"/>
        <v>2046</v>
      </c>
      <c r="AG62" s="192">
        <f t="shared" si="25"/>
        <v>161.20000000000002</v>
      </c>
      <c r="AH62" s="193"/>
      <c r="AI62" s="186"/>
      <c r="AJ62" s="188"/>
      <c r="AK62" s="189">
        <f>'Cost Basis Transfer Tab Updated'!S42</f>
        <v>0</v>
      </c>
      <c r="AL62" s="190">
        <f>'Cost Basis Transfer Tab Updated'!T42</f>
        <v>0</v>
      </c>
      <c r="AM62" s="191">
        <f t="shared" si="10"/>
        <v>2016</v>
      </c>
      <c r="AN62" s="192">
        <f t="shared" si="26"/>
        <v>0</v>
      </c>
      <c r="AO62" s="193"/>
      <c r="AP62" s="186"/>
      <c r="AQ62" s="186"/>
      <c r="AR62" s="188"/>
      <c r="AS62" s="189">
        <f>'Cost Basis Transfer Tab Updated'!V42</f>
        <v>45</v>
      </c>
      <c r="AT62" s="190">
        <f>'Cost Basis Transfer Tab Updated'!W42</f>
        <v>400</v>
      </c>
      <c r="AU62" s="191">
        <f t="shared" si="11"/>
        <v>2061</v>
      </c>
      <c r="AV62" s="192">
        <f t="shared" si="27"/>
        <v>161.20000000000002</v>
      </c>
      <c r="AW62" s="193"/>
      <c r="AX62" s="186"/>
      <c r="AY62" s="186"/>
      <c r="AZ62" s="186"/>
      <c r="BA62" s="195"/>
      <c r="BB62" s="196"/>
      <c r="BC62" s="196"/>
    </row>
    <row r="63" spans="2:55" s="150" customFormat="1" ht="13.15" x14ac:dyDescent="0.4">
      <c r="B63" s="178" t="s">
        <v>53</v>
      </c>
      <c r="C63" s="282" t="s">
        <v>98</v>
      </c>
      <c r="D63" s="282"/>
      <c r="E63" s="282"/>
      <c r="F63" s="258"/>
      <c r="G63" s="179" t="s">
        <v>51</v>
      </c>
      <c r="H63" s="180">
        <f>'Cost Basis Transfer Tab Updated'!F43</f>
        <v>3500</v>
      </c>
      <c r="I63" s="181">
        <f t="shared" si="20"/>
        <v>0</v>
      </c>
      <c r="J63" s="181"/>
      <c r="K63" s="182">
        <f>'Cost Basis Transfer Tab Updated'!G43</f>
        <v>678.14580333333356</v>
      </c>
      <c r="L63" s="183">
        <f t="shared" si="21"/>
        <v>0</v>
      </c>
      <c r="M63" s="181"/>
      <c r="N63" s="182">
        <f>'Cost Basis Transfer Tab Updated'!I43</f>
        <v>654.81247000000019</v>
      </c>
      <c r="O63" s="183">
        <f t="shared" si="22"/>
        <v>0</v>
      </c>
      <c r="P63" s="181"/>
      <c r="Q63" s="184">
        <f>'Cost Basis Transfer Tab Updated'!K43</f>
        <v>23.333333333333332</v>
      </c>
      <c r="R63" s="185">
        <f t="shared" si="23"/>
        <v>0</v>
      </c>
      <c r="S63" s="186"/>
      <c r="T63" s="260">
        <v>2000</v>
      </c>
      <c r="U63" s="186"/>
      <c r="V63" s="188"/>
      <c r="W63" s="189">
        <f>'Cost Basis Transfer Tab Updated'!M43</f>
        <v>15</v>
      </c>
      <c r="X63" s="190">
        <f>'Cost Basis Transfer Tab Updated'!N43</f>
        <v>350</v>
      </c>
      <c r="Y63" s="191">
        <f t="shared" si="8"/>
        <v>2015</v>
      </c>
      <c r="Z63" s="192">
        <f t="shared" si="24"/>
        <v>0</v>
      </c>
      <c r="AA63" s="193"/>
      <c r="AB63" s="186"/>
      <c r="AC63" s="188"/>
      <c r="AD63" s="189">
        <f>'Cost Basis Transfer Tab Updated'!P43</f>
        <v>30</v>
      </c>
      <c r="AE63" s="201">
        <f>'Cost Basis Transfer Tab Updated'!Q43</f>
        <v>350</v>
      </c>
      <c r="AF63" s="191">
        <f t="shared" si="9"/>
        <v>2030</v>
      </c>
      <c r="AG63" s="192">
        <f t="shared" si="25"/>
        <v>0</v>
      </c>
      <c r="AH63" s="193"/>
      <c r="AI63" s="186"/>
      <c r="AJ63" s="188"/>
      <c r="AK63" s="189">
        <f>'Cost Basis Transfer Tab Updated'!S43</f>
        <v>0</v>
      </c>
      <c r="AL63" s="190">
        <f>'Cost Basis Transfer Tab Updated'!T43</f>
        <v>0</v>
      </c>
      <c r="AM63" s="191">
        <f t="shared" si="10"/>
        <v>2000</v>
      </c>
      <c r="AN63" s="192">
        <f t="shared" si="26"/>
        <v>0</v>
      </c>
      <c r="AO63" s="193"/>
      <c r="AP63" s="186"/>
      <c r="AQ63" s="186"/>
      <c r="AR63" s="188"/>
      <c r="AS63" s="189">
        <f>'Cost Basis Transfer Tab Updated'!V43</f>
        <v>45</v>
      </c>
      <c r="AT63" s="190">
        <f>'Cost Basis Transfer Tab Updated'!W43</f>
        <v>350</v>
      </c>
      <c r="AU63" s="191">
        <f t="shared" si="11"/>
        <v>2045</v>
      </c>
      <c r="AV63" s="192">
        <f t="shared" si="27"/>
        <v>0</v>
      </c>
      <c r="AW63" s="193"/>
      <c r="AX63" s="186"/>
      <c r="AY63" s="186"/>
      <c r="AZ63" s="186"/>
      <c r="BA63" s="195"/>
      <c r="BB63" s="196"/>
      <c r="BC63" s="196"/>
    </row>
    <row r="64" spans="2:55" s="150" customFormat="1" ht="13.15" x14ac:dyDescent="0.4">
      <c r="B64" s="178" t="s">
        <v>54</v>
      </c>
      <c r="C64" s="282" t="s">
        <v>99</v>
      </c>
      <c r="D64" s="282"/>
      <c r="E64" s="282"/>
      <c r="F64" s="258"/>
      <c r="G64" s="179" t="s">
        <v>51</v>
      </c>
      <c r="H64" s="180">
        <f>'Cost Basis Transfer Tab Updated'!F44</f>
        <v>3500</v>
      </c>
      <c r="I64" s="181">
        <f t="shared" si="20"/>
        <v>0</v>
      </c>
      <c r="J64" s="181"/>
      <c r="K64" s="182">
        <f>'Cost Basis Transfer Tab Updated'!G44</f>
        <v>254.98793833333335</v>
      </c>
      <c r="L64" s="183">
        <f t="shared" si="21"/>
        <v>0</v>
      </c>
      <c r="M64" s="181"/>
      <c r="N64" s="182">
        <f>'Cost Basis Transfer Tab Updated'!I44</f>
        <v>231.654605</v>
      </c>
      <c r="O64" s="183">
        <f t="shared" si="22"/>
        <v>0</v>
      </c>
      <c r="P64" s="181"/>
      <c r="Q64" s="184">
        <f>'Cost Basis Transfer Tab Updated'!K44</f>
        <v>23.333333333333332</v>
      </c>
      <c r="R64" s="185">
        <f t="shared" si="23"/>
        <v>0</v>
      </c>
      <c r="S64" s="186"/>
      <c r="T64" s="260">
        <v>2000</v>
      </c>
      <c r="U64" s="186"/>
      <c r="V64" s="188"/>
      <c r="W64" s="189">
        <f>'Cost Basis Transfer Tab Updated'!M44</f>
        <v>15</v>
      </c>
      <c r="X64" s="190">
        <f>'Cost Basis Transfer Tab Updated'!N44</f>
        <v>350</v>
      </c>
      <c r="Y64" s="191">
        <f t="shared" si="8"/>
        <v>2015</v>
      </c>
      <c r="Z64" s="192">
        <f t="shared" si="24"/>
        <v>0</v>
      </c>
      <c r="AA64" s="193"/>
      <c r="AB64" s="186"/>
      <c r="AC64" s="188"/>
      <c r="AD64" s="189">
        <f>'Cost Basis Transfer Tab Updated'!P44</f>
        <v>30</v>
      </c>
      <c r="AE64" s="201">
        <f>'Cost Basis Transfer Tab Updated'!Q44</f>
        <v>350</v>
      </c>
      <c r="AF64" s="191">
        <f t="shared" si="9"/>
        <v>2030</v>
      </c>
      <c r="AG64" s="192">
        <f t="shared" si="25"/>
        <v>0</v>
      </c>
      <c r="AH64" s="193"/>
      <c r="AI64" s="186"/>
      <c r="AJ64" s="188"/>
      <c r="AK64" s="189">
        <f>'Cost Basis Transfer Tab Updated'!S44</f>
        <v>0</v>
      </c>
      <c r="AL64" s="190">
        <f>'Cost Basis Transfer Tab Updated'!T44</f>
        <v>0</v>
      </c>
      <c r="AM64" s="191">
        <f t="shared" si="10"/>
        <v>2000</v>
      </c>
      <c r="AN64" s="192">
        <f t="shared" si="26"/>
        <v>0</v>
      </c>
      <c r="AO64" s="193"/>
      <c r="AP64" s="186"/>
      <c r="AQ64" s="186"/>
      <c r="AR64" s="188"/>
      <c r="AS64" s="189">
        <f>'Cost Basis Transfer Tab Updated'!V44</f>
        <v>45</v>
      </c>
      <c r="AT64" s="190">
        <f>'Cost Basis Transfer Tab Updated'!W44</f>
        <v>350</v>
      </c>
      <c r="AU64" s="191">
        <f t="shared" si="11"/>
        <v>2045</v>
      </c>
      <c r="AV64" s="192">
        <f t="shared" si="27"/>
        <v>0</v>
      </c>
      <c r="AW64" s="193"/>
      <c r="AX64" s="186"/>
      <c r="AY64" s="186"/>
      <c r="AZ64" s="186"/>
      <c r="BA64" s="195"/>
      <c r="BB64" s="196"/>
      <c r="BC64" s="196"/>
    </row>
    <row r="65" spans="2:55" s="150" customFormat="1" ht="13.15" x14ac:dyDescent="0.4">
      <c r="B65" s="178" t="s">
        <v>55</v>
      </c>
      <c r="C65" s="282" t="s">
        <v>100</v>
      </c>
      <c r="D65" s="282"/>
      <c r="E65" s="282"/>
      <c r="F65" s="258"/>
      <c r="G65" s="179" t="s">
        <v>51</v>
      </c>
      <c r="H65" s="180">
        <f>'Cost Basis Transfer Tab Updated'!F45</f>
        <v>4500</v>
      </c>
      <c r="I65" s="181">
        <f t="shared" si="20"/>
        <v>0</v>
      </c>
      <c r="J65" s="181"/>
      <c r="K65" s="182">
        <f>'Cost Basis Transfer Tab Updated'!G45</f>
        <v>628.63197000000002</v>
      </c>
      <c r="L65" s="183">
        <f t="shared" si="21"/>
        <v>0</v>
      </c>
      <c r="M65" s="181"/>
      <c r="N65" s="182">
        <f>'Cost Basis Transfer Tab Updated'!I45</f>
        <v>598.63197000000002</v>
      </c>
      <c r="O65" s="183">
        <f t="shared" si="22"/>
        <v>0</v>
      </c>
      <c r="P65" s="181"/>
      <c r="Q65" s="184">
        <f>'Cost Basis Transfer Tab Updated'!K45</f>
        <v>30</v>
      </c>
      <c r="R65" s="185">
        <f t="shared" si="23"/>
        <v>0</v>
      </c>
      <c r="S65" s="186"/>
      <c r="T65" s="260">
        <v>2000</v>
      </c>
      <c r="U65" s="186"/>
      <c r="V65" s="188"/>
      <c r="W65" s="189">
        <f>'Cost Basis Transfer Tab Updated'!M45</f>
        <v>15</v>
      </c>
      <c r="X65" s="190">
        <f>'Cost Basis Transfer Tab Updated'!N45</f>
        <v>450</v>
      </c>
      <c r="Y65" s="191">
        <f t="shared" si="8"/>
        <v>2015</v>
      </c>
      <c r="Z65" s="192">
        <f t="shared" si="24"/>
        <v>0</v>
      </c>
      <c r="AA65" s="193"/>
      <c r="AB65" s="186"/>
      <c r="AC65" s="188"/>
      <c r="AD65" s="189">
        <f>'Cost Basis Transfer Tab Updated'!P45</f>
        <v>30</v>
      </c>
      <c r="AE65" s="201">
        <f>'Cost Basis Transfer Tab Updated'!Q45</f>
        <v>450</v>
      </c>
      <c r="AF65" s="191">
        <f t="shared" si="9"/>
        <v>2030</v>
      </c>
      <c r="AG65" s="192">
        <f t="shared" si="25"/>
        <v>0</v>
      </c>
      <c r="AH65" s="193"/>
      <c r="AI65" s="186"/>
      <c r="AJ65" s="188"/>
      <c r="AK65" s="189">
        <f>'Cost Basis Transfer Tab Updated'!S45</f>
        <v>0</v>
      </c>
      <c r="AL65" s="190">
        <f>'Cost Basis Transfer Tab Updated'!T45</f>
        <v>0</v>
      </c>
      <c r="AM65" s="191">
        <f t="shared" si="10"/>
        <v>2000</v>
      </c>
      <c r="AN65" s="192">
        <f t="shared" si="26"/>
        <v>0</v>
      </c>
      <c r="AO65" s="193"/>
      <c r="AP65" s="186"/>
      <c r="AQ65" s="186"/>
      <c r="AR65" s="188"/>
      <c r="AS65" s="189">
        <f>'Cost Basis Transfer Tab Updated'!V45</f>
        <v>45</v>
      </c>
      <c r="AT65" s="190">
        <f>'Cost Basis Transfer Tab Updated'!W45</f>
        <v>450</v>
      </c>
      <c r="AU65" s="191">
        <f t="shared" si="11"/>
        <v>2045</v>
      </c>
      <c r="AV65" s="192">
        <f t="shared" si="27"/>
        <v>0</v>
      </c>
      <c r="AW65" s="193"/>
      <c r="AX65" s="186"/>
      <c r="AY65" s="186"/>
      <c r="AZ65" s="186"/>
      <c r="BA65" s="195"/>
      <c r="BB65" s="196"/>
      <c r="BC65" s="196"/>
    </row>
    <row r="66" spans="2:55" s="150" customFormat="1" ht="13.15" x14ac:dyDescent="0.4">
      <c r="B66" s="178" t="s">
        <v>56</v>
      </c>
      <c r="C66" s="282" t="s">
        <v>101</v>
      </c>
      <c r="D66" s="282"/>
      <c r="E66" s="282"/>
      <c r="F66" s="258">
        <v>7335</v>
      </c>
      <c r="G66" s="179" t="s">
        <v>128</v>
      </c>
      <c r="H66" s="180">
        <f>'Cost Basis Transfer Tab Updated'!F46</f>
        <v>4</v>
      </c>
      <c r="I66" s="181">
        <f t="shared" si="20"/>
        <v>29340</v>
      </c>
      <c r="J66" s="181"/>
      <c r="K66" s="182">
        <f>'Cost Basis Transfer Tab Updated'!G46</f>
        <v>3.9199279999999996</v>
      </c>
      <c r="L66" s="183">
        <f t="shared" si="21"/>
        <v>28752.671879999998</v>
      </c>
      <c r="M66" s="181"/>
      <c r="N66" s="182">
        <f>'Cost Basis Transfer Tab Updated'!I46</f>
        <v>3.7199279999999995</v>
      </c>
      <c r="O66" s="183">
        <f t="shared" si="22"/>
        <v>27285.671879999994</v>
      </c>
      <c r="P66" s="181"/>
      <c r="Q66" s="184">
        <f>'Cost Basis Transfer Tab Updated'!K46</f>
        <v>0.2</v>
      </c>
      <c r="R66" s="185">
        <f t="shared" si="23"/>
        <v>1467</v>
      </c>
      <c r="S66" s="186"/>
      <c r="T66" s="260">
        <v>2016</v>
      </c>
      <c r="U66" s="186"/>
      <c r="V66" s="188"/>
      <c r="W66" s="189">
        <f>'Cost Basis Transfer Tab Updated'!M46</f>
        <v>20</v>
      </c>
      <c r="X66" s="190">
        <f>'Cost Basis Transfer Tab Updated'!N46</f>
        <v>4</v>
      </c>
      <c r="Y66" s="191">
        <f t="shared" si="8"/>
        <v>2036</v>
      </c>
      <c r="Z66" s="192">
        <f t="shared" si="24"/>
        <v>29340</v>
      </c>
      <c r="AA66" s="193"/>
      <c r="AB66" s="186"/>
      <c r="AC66" s="188"/>
      <c r="AD66" s="189">
        <f>'Cost Basis Transfer Tab Updated'!P46</f>
        <v>0</v>
      </c>
      <c r="AE66" s="190">
        <f>'Cost Basis Transfer Tab Updated'!Q46</f>
        <v>0</v>
      </c>
      <c r="AF66" s="191">
        <f t="shared" si="9"/>
        <v>2016</v>
      </c>
      <c r="AG66" s="192">
        <f t="shared" si="25"/>
        <v>0</v>
      </c>
      <c r="AH66" s="193"/>
      <c r="AI66" s="186"/>
      <c r="AJ66" s="188"/>
      <c r="AK66" s="189">
        <f>'Cost Basis Transfer Tab Updated'!S46</f>
        <v>0</v>
      </c>
      <c r="AL66" s="190">
        <f>'Cost Basis Transfer Tab Updated'!T46</f>
        <v>0</v>
      </c>
      <c r="AM66" s="191">
        <f t="shared" si="10"/>
        <v>2016</v>
      </c>
      <c r="AN66" s="192">
        <f t="shared" si="26"/>
        <v>0</v>
      </c>
      <c r="AO66" s="193"/>
      <c r="AP66" s="186"/>
      <c r="AQ66" s="186"/>
      <c r="AR66" s="188"/>
      <c r="AS66" s="189">
        <f>'Cost Basis Transfer Tab Updated'!V46</f>
        <v>40</v>
      </c>
      <c r="AT66" s="190">
        <f>'Cost Basis Transfer Tab Updated'!W46</f>
        <v>4</v>
      </c>
      <c r="AU66" s="191">
        <f t="shared" si="11"/>
        <v>2056</v>
      </c>
      <c r="AV66" s="192">
        <f t="shared" si="27"/>
        <v>29340</v>
      </c>
      <c r="AW66" s="193"/>
      <c r="AX66" s="186"/>
      <c r="AY66" s="186"/>
      <c r="AZ66" s="186"/>
      <c r="BA66" s="195"/>
      <c r="BB66" s="196"/>
      <c r="BC66" s="196"/>
    </row>
    <row r="67" spans="2:55" s="150" customFormat="1" ht="13.15" x14ac:dyDescent="0.4">
      <c r="B67" s="178" t="s">
        <v>57</v>
      </c>
      <c r="C67" s="282" t="s">
        <v>102</v>
      </c>
      <c r="D67" s="282"/>
      <c r="E67" s="282"/>
      <c r="F67" s="258"/>
      <c r="G67" s="179" t="s">
        <v>128</v>
      </c>
      <c r="H67" s="180">
        <f>'Cost Basis Transfer Tab Updated'!F47</f>
        <v>9</v>
      </c>
      <c r="I67" s="181">
        <f t="shared" si="20"/>
        <v>0</v>
      </c>
      <c r="J67" s="181"/>
      <c r="K67" s="182">
        <f>'Cost Basis Transfer Tab Updated'!G47</f>
        <v>2.7009919999999998</v>
      </c>
      <c r="L67" s="183">
        <f t="shared" si="21"/>
        <v>0</v>
      </c>
      <c r="M67" s="181"/>
      <c r="N67" s="182">
        <f>'Cost Basis Transfer Tab Updated'!I47</f>
        <v>2.5009919999999997</v>
      </c>
      <c r="O67" s="183">
        <f t="shared" si="22"/>
        <v>0</v>
      </c>
      <c r="P67" s="181"/>
      <c r="Q67" s="184">
        <f>'Cost Basis Transfer Tab Updated'!K47</f>
        <v>0.2</v>
      </c>
      <c r="R67" s="185">
        <f t="shared" si="23"/>
        <v>0</v>
      </c>
      <c r="S67" s="186"/>
      <c r="T67" s="260">
        <v>2000</v>
      </c>
      <c r="U67" s="186"/>
      <c r="V67" s="188"/>
      <c r="W67" s="189">
        <f>'Cost Basis Transfer Tab Updated'!M47</f>
        <v>15</v>
      </c>
      <c r="X67" s="190">
        <f>'Cost Basis Transfer Tab Updated'!N47</f>
        <v>3</v>
      </c>
      <c r="Y67" s="191">
        <f t="shared" si="8"/>
        <v>2015</v>
      </c>
      <c r="Z67" s="192">
        <f t="shared" si="24"/>
        <v>0</v>
      </c>
      <c r="AA67" s="193"/>
      <c r="AB67" s="186"/>
      <c r="AC67" s="188"/>
      <c r="AD67" s="189">
        <f>'Cost Basis Transfer Tab Updated'!P47</f>
        <v>30</v>
      </c>
      <c r="AE67" s="190">
        <f>'Cost Basis Transfer Tab Updated'!Q47</f>
        <v>3</v>
      </c>
      <c r="AF67" s="191">
        <f t="shared" si="9"/>
        <v>2030</v>
      </c>
      <c r="AG67" s="192">
        <f t="shared" si="25"/>
        <v>0</v>
      </c>
      <c r="AH67" s="193"/>
      <c r="AI67" s="186"/>
      <c r="AJ67" s="188"/>
      <c r="AK67" s="189">
        <f>'Cost Basis Transfer Tab Updated'!S47</f>
        <v>0</v>
      </c>
      <c r="AL67" s="190">
        <f>'Cost Basis Transfer Tab Updated'!T47</f>
        <v>0</v>
      </c>
      <c r="AM67" s="191">
        <f t="shared" si="10"/>
        <v>2000</v>
      </c>
      <c r="AN67" s="192">
        <f t="shared" si="26"/>
        <v>0</v>
      </c>
      <c r="AO67" s="193"/>
      <c r="AP67" s="186"/>
      <c r="AQ67" s="186"/>
      <c r="AR67" s="188"/>
      <c r="AS67" s="189">
        <f>'Cost Basis Transfer Tab Updated'!V47</f>
        <v>45</v>
      </c>
      <c r="AT67" s="190">
        <f>'Cost Basis Transfer Tab Updated'!W47</f>
        <v>3</v>
      </c>
      <c r="AU67" s="191">
        <f t="shared" si="11"/>
        <v>2045</v>
      </c>
      <c r="AV67" s="192">
        <f t="shared" si="27"/>
        <v>0</v>
      </c>
      <c r="AW67" s="193"/>
      <c r="AX67" s="186"/>
      <c r="AY67" s="186"/>
      <c r="AZ67" s="186"/>
      <c r="BA67" s="195"/>
      <c r="BB67" s="196"/>
      <c r="BC67" s="196"/>
    </row>
    <row r="68" spans="2:55" s="150" customFormat="1" ht="13.15" x14ac:dyDescent="0.4">
      <c r="B68" s="178" t="s">
        <v>58</v>
      </c>
      <c r="C68" s="282" t="s">
        <v>103</v>
      </c>
      <c r="D68" s="282"/>
      <c r="E68" s="282"/>
      <c r="F68" s="258"/>
      <c r="G68" s="179" t="s">
        <v>128</v>
      </c>
      <c r="H68" s="180">
        <f>'Cost Basis Transfer Tab Updated'!F48</f>
        <v>3.5</v>
      </c>
      <c r="I68" s="181">
        <f t="shared" si="20"/>
        <v>0</v>
      </c>
      <c r="J68" s="181"/>
      <c r="K68" s="182">
        <f>'Cost Basis Transfer Tab Updated'!G48</f>
        <v>4.8400000000000007</v>
      </c>
      <c r="L68" s="183">
        <f t="shared" si="21"/>
        <v>0</v>
      </c>
      <c r="M68" s="181"/>
      <c r="N68" s="182">
        <f>'Cost Basis Transfer Tab Updated'!I48</f>
        <v>4.6400000000000006</v>
      </c>
      <c r="O68" s="183">
        <f t="shared" si="22"/>
        <v>0</v>
      </c>
      <c r="P68" s="181"/>
      <c r="Q68" s="184">
        <f>'Cost Basis Transfer Tab Updated'!K48</f>
        <v>0.2</v>
      </c>
      <c r="R68" s="185">
        <f t="shared" si="23"/>
        <v>0</v>
      </c>
      <c r="S68" s="186"/>
      <c r="T68" s="260">
        <v>2000</v>
      </c>
      <c r="U68" s="186"/>
      <c r="V68" s="188"/>
      <c r="W68" s="189">
        <f>'Cost Basis Transfer Tab Updated'!M48</f>
        <v>10</v>
      </c>
      <c r="X68" s="190">
        <f>'Cost Basis Transfer Tab Updated'!N48</f>
        <v>2</v>
      </c>
      <c r="Y68" s="191">
        <f t="shared" si="8"/>
        <v>2010</v>
      </c>
      <c r="Z68" s="192">
        <f t="shared" si="24"/>
        <v>0</v>
      </c>
      <c r="AA68" s="193"/>
      <c r="AB68" s="186"/>
      <c r="AC68" s="188"/>
      <c r="AD68" s="189">
        <f>'Cost Basis Transfer Tab Updated'!P48</f>
        <v>20</v>
      </c>
      <c r="AE68" s="190">
        <f>'Cost Basis Transfer Tab Updated'!Q48</f>
        <v>2</v>
      </c>
      <c r="AF68" s="191">
        <f t="shared" si="9"/>
        <v>2020</v>
      </c>
      <c r="AG68" s="192">
        <f t="shared" si="25"/>
        <v>0</v>
      </c>
      <c r="AH68" s="193"/>
      <c r="AI68" s="186"/>
      <c r="AJ68" s="188"/>
      <c r="AK68" s="189">
        <f>'Cost Basis Transfer Tab Updated'!S48</f>
        <v>30</v>
      </c>
      <c r="AL68" s="190">
        <f>'Cost Basis Transfer Tab Updated'!T48</f>
        <v>2</v>
      </c>
      <c r="AM68" s="191">
        <f t="shared" si="10"/>
        <v>2030</v>
      </c>
      <c r="AN68" s="192">
        <f t="shared" si="26"/>
        <v>0</v>
      </c>
      <c r="AO68" s="193"/>
      <c r="AP68" s="186"/>
      <c r="AQ68" s="186"/>
      <c r="AR68" s="188"/>
      <c r="AS68" s="189">
        <f>'Cost Basis Transfer Tab Updated'!V48</f>
        <v>40</v>
      </c>
      <c r="AT68" s="190">
        <f>'Cost Basis Transfer Tab Updated'!W48</f>
        <v>2</v>
      </c>
      <c r="AU68" s="191">
        <f t="shared" si="11"/>
        <v>2040</v>
      </c>
      <c r="AV68" s="192">
        <f t="shared" si="27"/>
        <v>0</v>
      </c>
      <c r="AW68" s="193"/>
      <c r="AX68" s="186"/>
      <c r="AY68" s="186"/>
      <c r="AZ68" s="186"/>
      <c r="BA68" s="195"/>
      <c r="BB68" s="196"/>
      <c r="BC68" s="196"/>
    </row>
    <row r="69" spans="2:55" s="150" customFormat="1" ht="13.15" x14ac:dyDescent="0.4">
      <c r="B69" s="178" t="s">
        <v>59</v>
      </c>
      <c r="C69" s="282" t="s">
        <v>18</v>
      </c>
      <c r="D69" s="282"/>
      <c r="E69" s="282"/>
      <c r="F69" s="258"/>
      <c r="G69" s="179" t="s">
        <v>129</v>
      </c>
      <c r="H69" s="180">
        <f>'Cost Basis Transfer Tab Updated'!F49</f>
        <v>9</v>
      </c>
      <c r="I69" s="181">
        <f t="shared" si="20"/>
        <v>0</v>
      </c>
      <c r="J69" s="181"/>
      <c r="K69" s="182">
        <f>'Cost Basis Transfer Tab Updated'!G49</f>
        <v>1.6431250000000002</v>
      </c>
      <c r="L69" s="183">
        <f t="shared" si="21"/>
        <v>0</v>
      </c>
      <c r="M69" s="181"/>
      <c r="N69" s="182">
        <f>'Cost Basis Transfer Tab Updated'!I49</f>
        <v>1.4431250000000002</v>
      </c>
      <c r="O69" s="183">
        <f t="shared" si="22"/>
        <v>0</v>
      </c>
      <c r="P69" s="181"/>
      <c r="Q69" s="184">
        <f>'Cost Basis Transfer Tab Updated'!K49</f>
        <v>0.2</v>
      </c>
      <c r="R69" s="185">
        <f t="shared" si="23"/>
        <v>0</v>
      </c>
      <c r="S69" s="186"/>
      <c r="T69" s="260">
        <v>2000</v>
      </c>
      <c r="U69" s="186"/>
      <c r="V69" s="188"/>
      <c r="W69" s="189">
        <f>'Cost Basis Transfer Tab Updated'!M49</f>
        <v>15</v>
      </c>
      <c r="X69" s="190">
        <f>'Cost Basis Transfer Tab Updated'!N49</f>
        <v>3</v>
      </c>
      <c r="Y69" s="191">
        <f t="shared" si="8"/>
        <v>2015</v>
      </c>
      <c r="Z69" s="192">
        <f t="shared" si="24"/>
        <v>0</v>
      </c>
      <c r="AA69" s="193"/>
      <c r="AB69" s="186"/>
      <c r="AC69" s="188"/>
      <c r="AD69" s="189">
        <f>'Cost Basis Transfer Tab Updated'!P49</f>
        <v>30</v>
      </c>
      <c r="AE69" s="190">
        <f>'Cost Basis Transfer Tab Updated'!Q49</f>
        <v>3</v>
      </c>
      <c r="AF69" s="191">
        <f t="shared" si="9"/>
        <v>2030</v>
      </c>
      <c r="AG69" s="192">
        <f t="shared" si="25"/>
        <v>0</v>
      </c>
      <c r="AH69" s="193"/>
      <c r="AI69" s="186"/>
      <c r="AJ69" s="188"/>
      <c r="AK69" s="189">
        <f>'Cost Basis Transfer Tab Updated'!S49</f>
        <v>0</v>
      </c>
      <c r="AL69" s="190">
        <f>'Cost Basis Transfer Tab Updated'!T49</f>
        <v>0</v>
      </c>
      <c r="AM69" s="191">
        <f t="shared" si="10"/>
        <v>2000</v>
      </c>
      <c r="AN69" s="192">
        <f t="shared" si="26"/>
        <v>0</v>
      </c>
      <c r="AO69" s="193"/>
      <c r="AP69" s="186"/>
      <c r="AQ69" s="186"/>
      <c r="AR69" s="188"/>
      <c r="AS69" s="189">
        <f>'Cost Basis Transfer Tab Updated'!V49</f>
        <v>45</v>
      </c>
      <c r="AT69" s="190">
        <f>'Cost Basis Transfer Tab Updated'!W49</f>
        <v>3</v>
      </c>
      <c r="AU69" s="191">
        <f t="shared" si="11"/>
        <v>2045</v>
      </c>
      <c r="AV69" s="192">
        <f t="shared" si="27"/>
        <v>0</v>
      </c>
      <c r="AW69" s="193"/>
      <c r="AX69" s="186"/>
      <c r="AY69" s="186"/>
      <c r="AZ69" s="186"/>
      <c r="BA69" s="195"/>
      <c r="BB69" s="196"/>
      <c r="BC69" s="196"/>
    </row>
    <row r="70" spans="2:55" s="150" customFormat="1" ht="13.15" x14ac:dyDescent="0.4">
      <c r="B70" s="178" t="s">
        <v>60</v>
      </c>
      <c r="C70" s="282" t="s">
        <v>19</v>
      </c>
      <c r="D70" s="282"/>
      <c r="E70" s="282"/>
      <c r="F70" s="258">
        <v>45</v>
      </c>
      <c r="G70" s="179" t="s">
        <v>129</v>
      </c>
      <c r="H70" s="180">
        <f>'Cost Basis Transfer Tab Updated'!F50</f>
        <v>300</v>
      </c>
      <c r="I70" s="181">
        <f t="shared" si="20"/>
        <v>13500</v>
      </c>
      <c r="J70" s="181"/>
      <c r="K70" s="182">
        <f>'Cost Basis Transfer Tab Updated'!G50</f>
        <v>30.763439999999999</v>
      </c>
      <c r="L70" s="183">
        <f t="shared" si="21"/>
        <v>1384.3548000000001</v>
      </c>
      <c r="M70" s="181"/>
      <c r="N70" s="182">
        <f>'Cost Basis Transfer Tab Updated'!I50</f>
        <v>21.763439999999999</v>
      </c>
      <c r="O70" s="183">
        <f t="shared" si="22"/>
        <v>979.35479999999995</v>
      </c>
      <c r="P70" s="181"/>
      <c r="Q70" s="184">
        <f>'Cost Basis Transfer Tab Updated'!K50</f>
        <v>9</v>
      </c>
      <c r="R70" s="185">
        <f t="shared" si="23"/>
        <v>405</v>
      </c>
      <c r="S70" s="186"/>
      <c r="T70" s="260">
        <v>2016</v>
      </c>
      <c r="U70" s="186"/>
      <c r="V70" s="188"/>
      <c r="W70" s="189">
        <f>'Cost Basis Transfer Tab Updated'!M50</f>
        <v>20</v>
      </c>
      <c r="X70" s="190">
        <f>'Cost Basis Transfer Tab Updated'!N50</f>
        <v>60</v>
      </c>
      <c r="Y70" s="191">
        <f t="shared" si="8"/>
        <v>2036</v>
      </c>
      <c r="Z70" s="192">
        <f t="shared" si="24"/>
        <v>2700</v>
      </c>
      <c r="AA70" s="193"/>
      <c r="AB70" s="186"/>
      <c r="AC70" s="188"/>
      <c r="AD70" s="189">
        <f>'Cost Basis Transfer Tab Updated'!P50</f>
        <v>0</v>
      </c>
      <c r="AE70" s="190">
        <f>'Cost Basis Transfer Tab Updated'!Q50</f>
        <v>0</v>
      </c>
      <c r="AF70" s="191">
        <f t="shared" si="9"/>
        <v>2016</v>
      </c>
      <c r="AG70" s="192">
        <f t="shared" si="25"/>
        <v>0</v>
      </c>
      <c r="AH70" s="193"/>
      <c r="AI70" s="186"/>
      <c r="AJ70" s="188"/>
      <c r="AK70" s="189">
        <f>'Cost Basis Transfer Tab Updated'!S50</f>
        <v>0</v>
      </c>
      <c r="AL70" s="190">
        <f>'Cost Basis Transfer Tab Updated'!T50</f>
        <v>0</v>
      </c>
      <c r="AM70" s="191">
        <f t="shared" si="10"/>
        <v>2016</v>
      </c>
      <c r="AN70" s="192">
        <f t="shared" si="26"/>
        <v>0</v>
      </c>
      <c r="AO70" s="193"/>
      <c r="AP70" s="186"/>
      <c r="AQ70" s="186"/>
      <c r="AR70" s="188"/>
      <c r="AS70" s="189">
        <f>'Cost Basis Transfer Tab Updated'!V50</f>
        <v>40</v>
      </c>
      <c r="AT70" s="190">
        <f>'Cost Basis Transfer Tab Updated'!W50</f>
        <v>300</v>
      </c>
      <c r="AU70" s="191">
        <f t="shared" si="11"/>
        <v>2056</v>
      </c>
      <c r="AV70" s="192">
        <f t="shared" si="27"/>
        <v>13500</v>
      </c>
      <c r="AW70" s="193"/>
      <c r="AX70" s="186"/>
      <c r="AY70" s="186"/>
      <c r="AZ70" s="186"/>
      <c r="BA70" s="195"/>
      <c r="BB70" s="196"/>
      <c r="BC70" s="196"/>
    </row>
    <row r="71" spans="2:55" s="150" customFormat="1" ht="13.15" x14ac:dyDescent="0.4">
      <c r="B71" s="178" t="s">
        <v>61</v>
      </c>
      <c r="C71" s="282" t="s">
        <v>104</v>
      </c>
      <c r="D71" s="282"/>
      <c r="E71" s="282"/>
      <c r="F71" s="258"/>
      <c r="G71" s="179" t="s">
        <v>51</v>
      </c>
      <c r="H71" s="180" t="str">
        <f>'Cost Basis Transfer Tab Updated'!F51</f>
        <v>NA</v>
      </c>
      <c r="I71" s="181"/>
      <c r="J71" s="181"/>
      <c r="K71" s="182">
        <f>'Cost Basis Transfer Tab Updated'!G51</f>
        <v>315.38880599999999</v>
      </c>
      <c r="L71" s="183">
        <f t="shared" si="21"/>
        <v>0</v>
      </c>
      <c r="M71" s="181"/>
      <c r="N71" s="182">
        <f>'Cost Basis Transfer Tab Updated'!I51</f>
        <v>315.38880599999999</v>
      </c>
      <c r="O71" s="183">
        <f t="shared" si="22"/>
        <v>0</v>
      </c>
      <c r="P71" s="181"/>
      <c r="Q71" s="184">
        <f>'Cost Basis Transfer Tab Updated'!K51</f>
        <v>0</v>
      </c>
      <c r="R71" s="185">
        <f t="shared" si="23"/>
        <v>0</v>
      </c>
      <c r="S71" s="186"/>
      <c r="T71" s="260">
        <v>2000</v>
      </c>
      <c r="U71" s="186"/>
      <c r="V71" s="188"/>
      <c r="W71" s="189">
        <f>'Cost Basis Transfer Tab Updated'!M51</f>
        <v>0</v>
      </c>
      <c r="X71" s="190">
        <f>'Cost Basis Transfer Tab Updated'!N51</f>
        <v>0</v>
      </c>
      <c r="Y71" s="191">
        <f t="shared" si="8"/>
        <v>2000</v>
      </c>
      <c r="Z71" s="192">
        <f t="shared" si="24"/>
        <v>0</v>
      </c>
      <c r="AA71" s="193"/>
      <c r="AB71" s="186"/>
      <c r="AC71" s="188"/>
      <c r="AD71" s="189">
        <f>'Cost Basis Transfer Tab Updated'!P51</f>
        <v>0</v>
      </c>
      <c r="AE71" s="190">
        <f>'Cost Basis Transfer Tab Updated'!Q51</f>
        <v>0</v>
      </c>
      <c r="AF71" s="191">
        <f t="shared" si="9"/>
        <v>2000</v>
      </c>
      <c r="AG71" s="192">
        <f t="shared" si="25"/>
        <v>0</v>
      </c>
      <c r="AH71" s="193"/>
      <c r="AI71" s="186"/>
      <c r="AJ71" s="188"/>
      <c r="AK71" s="189">
        <f>'Cost Basis Transfer Tab Updated'!S51</f>
        <v>0</v>
      </c>
      <c r="AL71" s="190">
        <f>'Cost Basis Transfer Tab Updated'!T51</f>
        <v>0</v>
      </c>
      <c r="AM71" s="191">
        <f t="shared" si="10"/>
        <v>2000</v>
      </c>
      <c r="AN71" s="192">
        <f t="shared" si="26"/>
        <v>0</v>
      </c>
      <c r="AO71" s="193"/>
      <c r="AP71" s="186"/>
      <c r="AQ71" s="186"/>
      <c r="AR71" s="188"/>
      <c r="AS71" s="189">
        <f>'Cost Basis Transfer Tab Updated'!V51</f>
        <v>0</v>
      </c>
      <c r="AT71" s="190">
        <f>'Cost Basis Transfer Tab Updated'!W51</f>
        <v>0</v>
      </c>
      <c r="AU71" s="191">
        <f t="shared" si="11"/>
        <v>2000</v>
      </c>
      <c r="AV71" s="192">
        <f t="shared" si="27"/>
        <v>0</v>
      </c>
      <c r="AW71" s="193"/>
      <c r="AX71" s="186"/>
      <c r="AY71" s="186"/>
      <c r="AZ71" s="186"/>
      <c r="BA71" s="195"/>
      <c r="BB71" s="196"/>
      <c r="BC71" s="196"/>
    </row>
    <row r="72" spans="2:55" s="150" customFormat="1" ht="13.15" x14ac:dyDescent="0.4">
      <c r="B72" s="178" t="s">
        <v>62</v>
      </c>
      <c r="C72" s="282" t="s">
        <v>155</v>
      </c>
      <c r="D72" s="282"/>
      <c r="E72" s="282"/>
      <c r="F72" s="258"/>
      <c r="G72" s="179" t="s">
        <v>51</v>
      </c>
      <c r="H72" s="180" t="str">
        <f>'Cost Basis Transfer Tab Updated'!F52</f>
        <v>NA</v>
      </c>
      <c r="I72" s="181"/>
      <c r="J72" s="181"/>
      <c r="K72" s="182">
        <f>'Cost Basis Transfer Tab Updated'!G52</f>
        <v>247.90495800000005</v>
      </c>
      <c r="L72" s="183">
        <f t="shared" si="21"/>
        <v>0</v>
      </c>
      <c r="M72" s="181"/>
      <c r="N72" s="182">
        <f>'Cost Basis Transfer Tab Updated'!I52</f>
        <v>247.90495800000005</v>
      </c>
      <c r="O72" s="183">
        <f t="shared" si="22"/>
        <v>0</v>
      </c>
      <c r="P72" s="181"/>
      <c r="Q72" s="184">
        <f>'Cost Basis Transfer Tab Updated'!K52</f>
        <v>0</v>
      </c>
      <c r="R72" s="185">
        <f t="shared" si="23"/>
        <v>0</v>
      </c>
      <c r="S72" s="186"/>
      <c r="T72" s="260">
        <v>2000</v>
      </c>
      <c r="U72" s="186"/>
      <c r="V72" s="188"/>
      <c r="W72" s="189">
        <f>'Cost Basis Transfer Tab Updated'!M52</f>
        <v>0</v>
      </c>
      <c r="X72" s="190">
        <f>'Cost Basis Transfer Tab Updated'!N52</f>
        <v>0</v>
      </c>
      <c r="Y72" s="191">
        <f t="shared" si="8"/>
        <v>2000</v>
      </c>
      <c r="Z72" s="192">
        <f t="shared" si="24"/>
        <v>0</v>
      </c>
      <c r="AA72" s="193"/>
      <c r="AB72" s="186"/>
      <c r="AC72" s="188"/>
      <c r="AD72" s="189">
        <f>'Cost Basis Transfer Tab Updated'!P52</f>
        <v>0</v>
      </c>
      <c r="AE72" s="190">
        <f>'Cost Basis Transfer Tab Updated'!Q52</f>
        <v>0</v>
      </c>
      <c r="AF72" s="191">
        <f t="shared" si="9"/>
        <v>2000</v>
      </c>
      <c r="AG72" s="192">
        <f t="shared" si="25"/>
        <v>0</v>
      </c>
      <c r="AH72" s="193"/>
      <c r="AI72" s="186"/>
      <c r="AJ72" s="188"/>
      <c r="AK72" s="189">
        <f>'Cost Basis Transfer Tab Updated'!S52</f>
        <v>0</v>
      </c>
      <c r="AL72" s="190">
        <f>'Cost Basis Transfer Tab Updated'!T52</f>
        <v>0</v>
      </c>
      <c r="AM72" s="191">
        <f t="shared" si="10"/>
        <v>2000</v>
      </c>
      <c r="AN72" s="192">
        <f t="shared" si="26"/>
        <v>0</v>
      </c>
      <c r="AO72" s="193"/>
      <c r="AP72" s="186"/>
      <c r="AQ72" s="186"/>
      <c r="AR72" s="188"/>
      <c r="AS72" s="189">
        <f>'Cost Basis Transfer Tab Updated'!V52</f>
        <v>0</v>
      </c>
      <c r="AT72" s="190">
        <f>'Cost Basis Transfer Tab Updated'!W52</f>
        <v>0</v>
      </c>
      <c r="AU72" s="191">
        <f t="shared" si="11"/>
        <v>2000</v>
      </c>
      <c r="AV72" s="192">
        <f t="shared" si="27"/>
        <v>0</v>
      </c>
      <c r="AW72" s="193"/>
      <c r="AX72" s="186"/>
      <c r="AY72" s="186"/>
      <c r="AZ72" s="186"/>
      <c r="BA72" s="195"/>
      <c r="BB72" s="196"/>
      <c r="BC72" s="196"/>
    </row>
    <row r="73" spans="2:55" s="186" customFormat="1" ht="13.15" x14ac:dyDescent="0.4">
      <c r="B73" s="198"/>
      <c r="C73" s="284"/>
      <c r="D73" s="284"/>
      <c r="E73" s="284"/>
      <c r="F73" s="259"/>
      <c r="G73" s="199"/>
      <c r="H73" s="180"/>
      <c r="I73" s="181"/>
      <c r="J73" s="181"/>
      <c r="K73" s="182"/>
      <c r="L73" s="183"/>
      <c r="M73" s="181"/>
      <c r="N73" s="182"/>
      <c r="O73" s="183"/>
      <c r="P73" s="181"/>
      <c r="Q73" s="184"/>
      <c r="R73" s="185"/>
      <c r="T73" s="261"/>
      <c r="V73" s="188"/>
      <c r="W73" s="189"/>
      <c r="X73" s="190"/>
      <c r="Y73" s="191"/>
      <c r="Z73" s="192"/>
      <c r="AA73" s="193"/>
      <c r="AC73" s="188"/>
      <c r="AD73" s="189"/>
      <c r="AE73" s="190"/>
      <c r="AF73" s="191"/>
      <c r="AG73" s="192"/>
      <c r="AH73" s="193"/>
      <c r="AJ73" s="188"/>
      <c r="AK73" s="189"/>
      <c r="AL73" s="190"/>
      <c r="AM73" s="191"/>
      <c r="AN73" s="192"/>
      <c r="AO73" s="193"/>
      <c r="AR73" s="188"/>
      <c r="AS73" s="189"/>
      <c r="AT73" s="190"/>
      <c r="AU73" s="191"/>
      <c r="AV73" s="192"/>
      <c r="AW73" s="193"/>
      <c r="BA73" s="195"/>
      <c r="BB73" s="196"/>
      <c r="BC73" s="196"/>
    </row>
    <row r="74" spans="2:55" s="150" customFormat="1" ht="13.15" hidden="1" x14ac:dyDescent="0.4">
      <c r="B74" s="178"/>
      <c r="C74" s="282"/>
      <c r="D74" s="282"/>
      <c r="E74" s="282"/>
      <c r="F74" s="258"/>
      <c r="G74" s="179"/>
      <c r="H74" s="180">
        <f>'Cost Basis Transfer Tab Updated'!F54</f>
        <v>0</v>
      </c>
      <c r="I74" s="181">
        <f t="shared" ref="I74:I84" si="28">F74*H74</f>
        <v>0</v>
      </c>
      <c r="J74" s="181"/>
      <c r="K74" s="182">
        <f>'Cost Basis Transfer Tab Updated'!G54</f>
        <v>0</v>
      </c>
      <c r="L74" s="183">
        <f t="shared" ref="L74:L89" si="29">F74*K74</f>
        <v>0</v>
      </c>
      <c r="M74" s="181"/>
      <c r="N74" s="182">
        <f>'Cost Basis Transfer Tab Updated'!I54</f>
        <v>0</v>
      </c>
      <c r="O74" s="183">
        <f t="shared" ref="O74:O89" si="30">F74*N74</f>
        <v>0</v>
      </c>
      <c r="P74" s="181"/>
      <c r="Q74" s="184">
        <f>'Cost Basis Transfer Tab Updated'!K54</f>
        <v>0</v>
      </c>
      <c r="R74" s="185">
        <f t="shared" ref="R74:R89" si="31">F74*Q74</f>
        <v>0</v>
      </c>
      <c r="S74" s="186"/>
      <c r="T74" s="260">
        <v>2000</v>
      </c>
      <c r="U74" s="186"/>
      <c r="V74" s="188"/>
      <c r="W74" s="189">
        <f>'Cost Basis Transfer Tab Updated'!M54</f>
        <v>0</v>
      </c>
      <c r="X74" s="190">
        <f>'Cost Basis Transfer Tab Updated'!N54</f>
        <v>0</v>
      </c>
      <c r="Y74" s="191">
        <f t="shared" si="8"/>
        <v>2000</v>
      </c>
      <c r="Z74" s="192">
        <f t="shared" ref="Z74:Z89" si="32">F74*X74</f>
        <v>0</v>
      </c>
      <c r="AA74" s="193"/>
      <c r="AB74" s="186"/>
      <c r="AC74" s="188"/>
      <c r="AD74" s="189">
        <f>'Cost Basis Transfer Tab Updated'!P54</f>
        <v>0</v>
      </c>
      <c r="AE74" s="190">
        <f>'Cost Basis Transfer Tab Updated'!Q54</f>
        <v>0</v>
      </c>
      <c r="AF74" s="191">
        <f t="shared" si="9"/>
        <v>2000</v>
      </c>
      <c r="AG74" s="192">
        <f t="shared" ref="AG74:AG89" si="33">F74*AE74</f>
        <v>0</v>
      </c>
      <c r="AH74" s="193"/>
      <c r="AI74" s="186"/>
      <c r="AJ74" s="188"/>
      <c r="AK74" s="189">
        <f>'Cost Basis Transfer Tab Updated'!S54</f>
        <v>0</v>
      </c>
      <c r="AL74" s="190">
        <f>'Cost Basis Transfer Tab Updated'!T54</f>
        <v>0</v>
      </c>
      <c r="AM74" s="191">
        <f t="shared" si="10"/>
        <v>2000</v>
      </c>
      <c r="AN74" s="192">
        <f t="shared" ref="AN74:AN89" si="34">F74*AL74</f>
        <v>0</v>
      </c>
      <c r="AO74" s="193"/>
      <c r="AP74" s="186"/>
      <c r="AQ74" s="186"/>
      <c r="AR74" s="188"/>
      <c r="AS74" s="189">
        <f>'Cost Basis Transfer Tab Updated'!V54</f>
        <v>0</v>
      </c>
      <c r="AT74" s="190">
        <f>'Cost Basis Transfer Tab Updated'!W54</f>
        <v>0</v>
      </c>
      <c r="AU74" s="191">
        <f t="shared" si="11"/>
        <v>2000</v>
      </c>
      <c r="AV74" s="192">
        <f t="shared" ref="AV74:AV89" si="35">F74*AT74</f>
        <v>0</v>
      </c>
      <c r="AW74" s="193"/>
      <c r="AX74" s="186"/>
      <c r="AY74" s="186"/>
      <c r="AZ74" s="186"/>
      <c r="BA74" s="195"/>
      <c r="BB74" s="196"/>
      <c r="BC74" s="196"/>
    </row>
    <row r="75" spans="2:55" s="150" customFormat="1" ht="13.15" hidden="1" x14ac:dyDescent="0.4">
      <c r="B75" s="178"/>
      <c r="C75" s="282"/>
      <c r="D75" s="282"/>
      <c r="E75" s="282"/>
      <c r="F75" s="258"/>
      <c r="G75" s="179"/>
      <c r="H75" s="180">
        <f>'Cost Basis Transfer Tab Updated'!F55</f>
        <v>0</v>
      </c>
      <c r="I75" s="181">
        <f t="shared" si="28"/>
        <v>0</v>
      </c>
      <c r="J75" s="181"/>
      <c r="K75" s="182">
        <f>'Cost Basis Transfer Tab Updated'!G55</f>
        <v>0</v>
      </c>
      <c r="L75" s="183">
        <f t="shared" si="29"/>
        <v>0</v>
      </c>
      <c r="M75" s="181"/>
      <c r="N75" s="182">
        <f>'Cost Basis Transfer Tab Updated'!I55</f>
        <v>0</v>
      </c>
      <c r="O75" s="183">
        <f t="shared" si="30"/>
        <v>0</v>
      </c>
      <c r="P75" s="181"/>
      <c r="Q75" s="184">
        <f>'Cost Basis Transfer Tab Updated'!K55</f>
        <v>0</v>
      </c>
      <c r="R75" s="185">
        <f t="shared" si="31"/>
        <v>0</v>
      </c>
      <c r="S75" s="186"/>
      <c r="T75" s="260">
        <v>2000</v>
      </c>
      <c r="U75" s="186"/>
      <c r="V75" s="188"/>
      <c r="W75" s="189">
        <f>'Cost Basis Transfer Tab Updated'!M55</f>
        <v>0</v>
      </c>
      <c r="X75" s="190">
        <f>'Cost Basis Transfer Tab Updated'!N55</f>
        <v>0</v>
      </c>
      <c r="Y75" s="191">
        <f t="shared" si="8"/>
        <v>2000</v>
      </c>
      <c r="Z75" s="192">
        <f t="shared" si="32"/>
        <v>0</v>
      </c>
      <c r="AA75" s="193"/>
      <c r="AB75" s="186"/>
      <c r="AC75" s="188"/>
      <c r="AD75" s="189">
        <f>'Cost Basis Transfer Tab Updated'!P55</f>
        <v>0</v>
      </c>
      <c r="AE75" s="190">
        <f>'Cost Basis Transfer Tab Updated'!Q55</f>
        <v>0</v>
      </c>
      <c r="AF75" s="191">
        <f t="shared" si="9"/>
        <v>2000</v>
      </c>
      <c r="AG75" s="192">
        <f t="shared" si="33"/>
        <v>0</v>
      </c>
      <c r="AH75" s="193"/>
      <c r="AI75" s="186"/>
      <c r="AJ75" s="188"/>
      <c r="AK75" s="189">
        <f>'Cost Basis Transfer Tab Updated'!S55</f>
        <v>0</v>
      </c>
      <c r="AL75" s="190">
        <f>'Cost Basis Transfer Tab Updated'!T55</f>
        <v>0</v>
      </c>
      <c r="AM75" s="191">
        <f t="shared" si="10"/>
        <v>2000</v>
      </c>
      <c r="AN75" s="192">
        <f t="shared" si="34"/>
        <v>0</v>
      </c>
      <c r="AO75" s="193"/>
      <c r="AP75" s="186"/>
      <c r="AQ75" s="186"/>
      <c r="AR75" s="188"/>
      <c r="AS75" s="189">
        <f>'Cost Basis Transfer Tab Updated'!V55</f>
        <v>0</v>
      </c>
      <c r="AT75" s="190">
        <f>'Cost Basis Transfer Tab Updated'!W55</f>
        <v>0</v>
      </c>
      <c r="AU75" s="191">
        <f t="shared" si="11"/>
        <v>2000</v>
      </c>
      <c r="AV75" s="192">
        <f t="shared" si="35"/>
        <v>0</v>
      </c>
      <c r="AW75" s="193"/>
      <c r="AX75" s="186"/>
      <c r="AY75" s="186"/>
      <c r="AZ75" s="186"/>
      <c r="BA75" s="195"/>
      <c r="BB75" s="196"/>
      <c r="BC75" s="196"/>
    </row>
    <row r="76" spans="2:55" s="150" customFormat="1" ht="13.15" hidden="1" x14ac:dyDescent="0.4">
      <c r="B76" s="178"/>
      <c r="C76" s="282"/>
      <c r="D76" s="282"/>
      <c r="E76" s="282"/>
      <c r="F76" s="258"/>
      <c r="G76" s="179"/>
      <c r="H76" s="180">
        <f>'Cost Basis Transfer Tab Updated'!F56</f>
        <v>0</v>
      </c>
      <c r="I76" s="181">
        <f t="shared" si="28"/>
        <v>0</v>
      </c>
      <c r="J76" s="181"/>
      <c r="K76" s="182">
        <f>'Cost Basis Transfer Tab Updated'!G56</f>
        <v>0</v>
      </c>
      <c r="L76" s="183">
        <f t="shared" si="29"/>
        <v>0</v>
      </c>
      <c r="M76" s="181"/>
      <c r="N76" s="182">
        <f>'Cost Basis Transfer Tab Updated'!I56</f>
        <v>0</v>
      </c>
      <c r="O76" s="183">
        <f t="shared" si="30"/>
        <v>0</v>
      </c>
      <c r="P76" s="181"/>
      <c r="Q76" s="184">
        <f>'Cost Basis Transfer Tab Updated'!K56</f>
        <v>0</v>
      </c>
      <c r="R76" s="185">
        <f t="shared" si="31"/>
        <v>0</v>
      </c>
      <c r="S76" s="186"/>
      <c r="T76" s="260">
        <v>2000</v>
      </c>
      <c r="U76" s="186"/>
      <c r="V76" s="188"/>
      <c r="W76" s="189">
        <f>'Cost Basis Transfer Tab Updated'!M56</f>
        <v>0</v>
      </c>
      <c r="X76" s="190">
        <f>'Cost Basis Transfer Tab Updated'!N56</f>
        <v>0</v>
      </c>
      <c r="Y76" s="191">
        <f t="shared" si="8"/>
        <v>2000</v>
      </c>
      <c r="Z76" s="192">
        <f t="shared" si="32"/>
        <v>0</v>
      </c>
      <c r="AA76" s="193"/>
      <c r="AB76" s="186"/>
      <c r="AC76" s="188"/>
      <c r="AD76" s="189">
        <f>'Cost Basis Transfer Tab Updated'!P56</f>
        <v>0</v>
      </c>
      <c r="AE76" s="190">
        <f>'Cost Basis Transfer Tab Updated'!Q56</f>
        <v>0</v>
      </c>
      <c r="AF76" s="191">
        <f t="shared" si="9"/>
        <v>2000</v>
      </c>
      <c r="AG76" s="192">
        <f t="shared" si="33"/>
        <v>0</v>
      </c>
      <c r="AH76" s="193"/>
      <c r="AI76" s="186"/>
      <c r="AJ76" s="188"/>
      <c r="AK76" s="189">
        <f>'Cost Basis Transfer Tab Updated'!S56</f>
        <v>0</v>
      </c>
      <c r="AL76" s="190">
        <f>'Cost Basis Transfer Tab Updated'!T56</f>
        <v>0</v>
      </c>
      <c r="AM76" s="191">
        <f t="shared" si="10"/>
        <v>2000</v>
      </c>
      <c r="AN76" s="192">
        <f t="shared" si="34"/>
        <v>0</v>
      </c>
      <c r="AO76" s="193"/>
      <c r="AP76" s="186"/>
      <c r="AQ76" s="186"/>
      <c r="AR76" s="188"/>
      <c r="AS76" s="189">
        <f>'Cost Basis Transfer Tab Updated'!V56</f>
        <v>0</v>
      </c>
      <c r="AT76" s="190">
        <f>'Cost Basis Transfer Tab Updated'!W56</f>
        <v>0</v>
      </c>
      <c r="AU76" s="191">
        <f t="shared" si="11"/>
        <v>2000</v>
      </c>
      <c r="AV76" s="192">
        <f t="shared" si="35"/>
        <v>0</v>
      </c>
      <c r="AW76" s="193"/>
      <c r="AX76" s="186"/>
      <c r="AY76" s="186"/>
      <c r="AZ76" s="186"/>
      <c r="BA76" s="195"/>
      <c r="BB76" s="196"/>
      <c r="BC76" s="196"/>
    </row>
    <row r="77" spans="2:55" s="150" customFormat="1" ht="13.15" hidden="1" x14ac:dyDescent="0.4">
      <c r="B77" s="178"/>
      <c r="C77" s="282"/>
      <c r="D77" s="282"/>
      <c r="E77" s="282"/>
      <c r="F77" s="258"/>
      <c r="G77" s="179"/>
      <c r="H77" s="180">
        <f>'Cost Basis Transfer Tab Updated'!F57</f>
        <v>0</v>
      </c>
      <c r="I77" s="181">
        <f t="shared" si="28"/>
        <v>0</v>
      </c>
      <c r="J77" s="181"/>
      <c r="K77" s="182">
        <f>'Cost Basis Transfer Tab Updated'!G57</f>
        <v>0</v>
      </c>
      <c r="L77" s="183">
        <f t="shared" si="29"/>
        <v>0</v>
      </c>
      <c r="M77" s="181"/>
      <c r="N77" s="182">
        <f>'Cost Basis Transfer Tab Updated'!I57</f>
        <v>0</v>
      </c>
      <c r="O77" s="183">
        <f t="shared" si="30"/>
        <v>0</v>
      </c>
      <c r="P77" s="181"/>
      <c r="Q77" s="184">
        <f>'Cost Basis Transfer Tab Updated'!K57</f>
        <v>0</v>
      </c>
      <c r="R77" s="185">
        <f t="shared" si="31"/>
        <v>0</v>
      </c>
      <c r="S77" s="186"/>
      <c r="T77" s="260">
        <v>2000</v>
      </c>
      <c r="U77" s="186"/>
      <c r="V77" s="188"/>
      <c r="W77" s="189">
        <f>'Cost Basis Transfer Tab Updated'!M57</f>
        <v>0</v>
      </c>
      <c r="X77" s="190">
        <f>'Cost Basis Transfer Tab Updated'!N57</f>
        <v>0</v>
      </c>
      <c r="Y77" s="191">
        <f t="shared" si="8"/>
        <v>2000</v>
      </c>
      <c r="Z77" s="192">
        <f t="shared" si="32"/>
        <v>0</v>
      </c>
      <c r="AA77" s="193"/>
      <c r="AB77" s="186"/>
      <c r="AC77" s="188"/>
      <c r="AD77" s="189">
        <f>'Cost Basis Transfer Tab Updated'!P57</f>
        <v>0</v>
      </c>
      <c r="AE77" s="190">
        <f>'Cost Basis Transfer Tab Updated'!Q57</f>
        <v>0</v>
      </c>
      <c r="AF77" s="191">
        <f t="shared" si="9"/>
        <v>2000</v>
      </c>
      <c r="AG77" s="192">
        <f t="shared" si="33"/>
        <v>0</v>
      </c>
      <c r="AH77" s="193"/>
      <c r="AI77" s="186"/>
      <c r="AJ77" s="188"/>
      <c r="AK77" s="189">
        <f>'Cost Basis Transfer Tab Updated'!S57</f>
        <v>0</v>
      </c>
      <c r="AL77" s="190">
        <f>'Cost Basis Transfer Tab Updated'!T57</f>
        <v>0</v>
      </c>
      <c r="AM77" s="191">
        <f t="shared" si="10"/>
        <v>2000</v>
      </c>
      <c r="AN77" s="192">
        <f t="shared" si="34"/>
        <v>0</v>
      </c>
      <c r="AO77" s="193"/>
      <c r="AP77" s="186"/>
      <c r="AQ77" s="186"/>
      <c r="AR77" s="188"/>
      <c r="AS77" s="189">
        <f>'Cost Basis Transfer Tab Updated'!V57</f>
        <v>0</v>
      </c>
      <c r="AT77" s="190">
        <f>'Cost Basis Transfer Tab Updated'!W57</f>
        <v>0</v>
      </c>
      <c r="AU77" s="191">
        <f t="shared" si="11"/>
        <v>2000</v>
      </c>
      <c r="AV77" s="192">
        <f t="shared" si="35"/>
        <v>0</v>
      </c>
      <c r="AW77" s="193"/>
      <c r="AX77" s="186"/>
      <c r="AY77" s="186"/>
      <c r="AZ77" s="186"/>
      <c r="BA77" s="195"/>
      <c r="BB77" s="196"/>
      <c r="BC77" s="196"/>
    </row>
    <row r="78" spans="2:55" s="150" customFormat="1" ht="13.15" hidden="1" x14ac:dyDescent="0.4">
      <c r="B78" s="178"/>
      <c r="C78" s="282"/>
      <c r="D78" s="282"/>
      <c r="E78" s="282"/>
      <c r="F78" s="258"/>
      <c r="G78" s="179"/>
      <c r="H78" s="180">
        <f>'Cost Basis Transfer Tab Updated'!F58</f>
        <v>0</v>
      </c>
      <c r="I78" s="181">
        <f t="shared" si="28"/>
        <v>0</v>
      </c>
      <c r="J78" s="181"/>
      <c r="K78" s="182">
        <f>'Cost Basis Transfer Tab Updated'!G58</f>
        <v>0</v>
      </c>
      <c r="L78" s="183">
        <f t="shared" si="29"/>
        <v>0</v>
      </c>
      <c r="M78" s="181"/>
      <c r="N78" s="182">
        <f>'Cost Basis Transfer Tab Updated'!I58</f>
        <v>0</v>
      </c>
      <c r="O78" s="183">
        <f t="shared" si="30"/>
        <v>0</v>
      </c>
      <c r="P78" s="181"/>
      <c r="Q78" s="184">
        <f>'Cost Basis Transfer Tab Updated'!K58</f>
        <v>0</v>
      </c>
      <c r="R78" s="185">
        <f t="shared" si="31"/>
        <v>0</v>
      </c>
      <c r="S78" s="186"/>
      <c r="T78" s="260">
        <v>2000</v>
      </c>
      <c r="U78" s="186"/>
      <c r="V78" s="188"/>
      <c r="W78" s="189">
        <f>'Cost Basis Transfer Tab Updated'!M58</f>
        <v>0</v>
      </c>
      <c r="X78" s="190">
        <f>'Cost Basis Transfer Tab Updated'!N58</f>
        <v>0</v>
      </c>
      <c r="Y78" s="191">
        <f t="shared" si="8"/>
        <v>2000</v>
      </c>
      <c r="Z78" s="192">
        <f t="shared" si="32"/>
        <v>0</v>
      </c>
      <c r="AA78" s="193"/>
      <c r="AB78" s="186"/>
      <c r="AC78" s="188"/>
      <c r="AD78" s="189">
        <f>'Cost Basis Transfer Tab Updated'!P58</f>
        <v>0</v>
      </c>
      <c r="AE78" s="190">
        <f>'Cost Basis Transfer Tab Updated'!Q58</f>
        <v>0</v>
      </c>
      <c r="AF78" s="191">
        <f t="shared" si="9"/>
        <v>2000</v>
      </c>
      <c r="AG78" s="192">
        <f t="shared" si="33"/>
        <v>0</v>
      </c>
      <c r="AH78" s="193"/>
      <c r="AI78" s="186"/>
      <c r="AJ78" s="188"/>
      <c r="AK78" s="189">
        <f>'Cost Basis Transfer Tab Updated'!S58</f>
        <v>0</v>
      </c>
      <c r="AL78" s="190">
        <f>'Cost Basis Transfer Tab Updated'!T58</f>
        <v>0</v>
      </c>
      <c r="AM78" s="191">
        <f t="shared" si="10"/>
        <v>2000</v>
      </c>
      <c r="AN78" s="192">
        <f t="shared" si="34"/>
        <v>0</v>
      </c>
      <c r="AO78" s="193"/>
      <c r="AP78" s="186"/>
      <c r="AQ78" s="186"/>
      <c r="AR78" s="188"/>
      <c r="AS78" s="189">
        <f>'Cost Basis Transfer Tab Updated'!V58</f>
        <v>0</v>
      </c>
      <c r="AT78" s="190">
        <f>'Cost Basis Transfer Tab Updated'!W58</f>
        <v>0</v>
      </c>
      <c r="AU78" s="191">
        <f t="shared" si="11"/>
        <v>2000</v>
      </c>
      <c r="AV78" s="192">
        <f t="shared" si="35"/>
        <v>0</v>
      </c>
      <c r="AW78" s="193"/>
      <c r="AX78" s="186"/>
      <c r="AY78" s="186"/>
      <c r="AZ78" s="186"/>
      <c r="BA78" s="195"/>
      <c r="BB78" s="196"/>
      <c r="BC78" s="196"/>
    </row>
    <row r="79" spans="2:55" s="150" customFormat="1" ht="13.15" hidden="1" x14ac:dyDescent="0.4">
      <c r="B79" s="178"/>
      <c r="C79" s="282"/>
      <c r="D79" s="282"/>
      <c r="E79" s="282"/>
      <c r="F79" s="258"/>
      <c r="G79" s="179"/>
      <c r="H79" s="180">
        <f>'Cost Basis Transfer Tab Updated'!F59</f>
        <v>0</v>
      </c>
      <c r="I79" s="181">
        <f t="shared" si="28"/>
        <v>0</v>
      </c>
      <c r="J79" s="181"/>
      <c r="K79" s="182">
        <f>'Cost Basis Transfer Tab Updated'!G59</f>
        <v>0</v>
      </c>
      <c r="L79" s="183">
        <f t="shared" si="29"/>
        <v>0</v>
      </c>
      <c r="M79" s="181"/>
      <c r="N79" s="182">
        <f>'Cost Basis Transfer Tab Updated'!I59</f>
        <v>0</v>
      </c>
      <c r="O79" s="183">
        <f t="shared" si="30"/>
        <v>0</v>
      </c>
      <c r="P79" s="181"/>
      <c r="Q79" s="184">
        <f>'Cost Basis Transfer Tab Updated'!K59</f>
        <v>0</v>
      </c>
      <c r="R79" s="185">
        <f t="shared" si="31"/>
        <v>0</v>
      </c>
      <c r="S79" s="186"/>
      <c r="T79" s="260">
        <v>2000</v>
      </c>
      <c r="U79" s="186"/>
      <c r="V79" s="188"/>
      <c r="W79" s="189">
        <f>'Cost Basis Transfer Tab Updated'!M59</f>
        <v>0</v>
      </c>
      <c r="X79" s="190">
        <f>'Cost Basis Transfer Tab Updated'!N59</f>
        <v>0</v>
      </c>
      <c r="Y79" s="191">
        <f t="shared" si="8"/>
        <v>2000</v>
      </c>
      <c r="Z79" s="192">
        <f t="shared" si="32"/>
        <v>0</v>
      </c>
      <c r="AA79" s="193"/>
      <c r="AB79" s="186"/>
      <c r="AC79" s="188"/>
      <c r="AD79" s="189">
        <f>'Cost Basis Transfer Tab Updated'!P59</f>
        <v>0</v>
      </c>
      <c r="AE79" s="190">
        <f>'Cost Basis Transfer Tab Updated'!Q59</f>
        <v>0</v>
      </c>
      <c r="AF79" s="191">
        <f t="shared" si="9"/>
        <v>2000</v>
      </c>
      <c r="AG79" s="192">
        <f t="shared" si="33"/>
        <v>0</v>
      </c>
      <c r="AH79" s="193"/>
      <c r="AI79" s="186"/>
      <c r="AJ79" s="188"/>
      <c r="AK79" s="189">
        <f>'Cost Basis Transfer Tab Updated'!S59</f>
        <v>0</v>
      </c>
      <c r="AL79" s="190">
        <f>'Cost Basis Transfer Tab Updated'!T59</f>
        <v>0</v>
      </c>
      <c r="AM79" s="191">
        <f t="shared" si="10"/>
        <v>2000</v>
      </c>
      <c r="AN79" s="192">
        <f t="shared" si="34"/>
        <v>0</v>
      </c>
      <c r="AO79" s="193"/>
      <c r="AP79" s="186"/>
      <c r="AQ79" s="186"/>
      <c r="AR79" s="188"/>
      <c r="AS79" s="189">
        <f>'Cost Basis Transfer Tab Updated'!V59</f>
        <v>0</v>
      </c>
      <c r="AT79" s="190">
        <f>'Cost Basis Transfer Tab Updated'!W59</f>
        <v>0</v>
      </c>
      <c r="AU79" s="191">
        <f t="shared" si="11"/>
        <v>2000</v>
      </c>
      <c r="AV79" s="192">
        <f t="shared" si="35"/>
        <v>0</v>
      </c>
      <c r="AW79" s="193"/>
      <c r="AX79" s="186"/>
      <c r="AY79" s="186"/>
      <c r="AZ79" s="186"/>
      <c r="BA79" s="195"/>
      <c r="BB79" s="196"/>
      <c r="BC79" s="196"/>
    </row>
    <row r="80" spans="2:55" s="150" customFormat="1" ht="13.15" hidden="1" x14ac:dyDescent="0.4">
      <c r="B80" s="178"/>
      <c r="C80" s="282"/>
      <c r="D80" s="282"/>
      <c r="E80" s="282"/>
      <c r="F80" s="258"/>
      <c r="G80" s="179"/>
      <c r="H80" s="180">
        <f>'Cost Basis Transfer Tab Updated'!F60</f>
        <v>0</v>
      </c>
      <c r="I80" s="181">
        <f t="shared" si="28"/>
        <v>0</v>
      </c>
      <c r="J80" s="181"/>
      <c r="K80" s="182">
        <f>'Cost Basis Transfer Tab Updated'!G60</f>
        <v>0</v>
      </c>
      <c r="L80" s="183">
        <f t="shared" si="29"/>
        <v>0</v>
      </c>
      <c r="M80" s="181"/>
      <c r="N80" s="182">
        <f>'Cost Basis Transfer Tab Updated'!I60</f>
        <v>0</v>
      </c>
      <c r="O80" s="183">
        <f t="shared" si="30"/>
        <v>0</v>
      </c>
      <c r="P80" s="181"/>
      <c r="Q80" s="184">
        <f>'Cost Basis Transfer Tab Updated'!K60</f>
        <v>0</v>
      </c>
      <c r="R80" s="185">
        <f t="shared" si="31"/>
        <v>0</v>
      </c>
      <c r="S80" s="186"/>
      <c r="T80" s="260">
        <v>2000</v>
      </c>
      <c r="U80" s="186"/>
      <c r="V80" s="188"/>
      <c r="W80" s="189">
        <f>'Cost Basis Transfer Tab Updated'!M60</f>
        <v>0</v>
      </c>
      <c r="X80" s="190">
        <f>'Cost Basis Transfer Tab Updated'!N60</f>
        <v>0</v>
      </c>
      <c r="Y80" s="191">
        <f t="shared" si="8"/>
        <v>2000</v>
      </c>
      <c r="Z80" s="192">
        <f t="shared" si="32"/>
        <v>0</v>
      </c>
      <c r="AA80" s="193"/>
      <c r="AB80" s="186"/>
      <c r="AC80" s="188"/>
      <c r="AD80" s="189">
        <f>'Cost Basis Transfer Tab Updated'!P60</f>
        <v>0</v>
      </c>
      <c r="AE80" s="190">
        <f>'Cost Basis Transfer Tab Updated'!Q60</f>
        <v>0</v>
      </c>
      <c r="AF80" s="191">
        <f t="shared" si="9"/>
        <v>2000</v>
      </c>
      <c r="AG80" s="192">
        <f t="shared" si="33"/>
        <v>0</v>
      </c>
      <c r="AH80" s="193"/>
      <c r="AI80" s="186"/>
      <c r="AJ80" s="188"/>
      <c r="AK80" s="189">
        <f>'Cost Basis Transfer Tab Updated'!S60</f>
        <v>0</v>
      </c>
      <c r="AL80" s="190">
        <f>'Cost Basis Transfer Tab Updated'!T60</f>
        <v>0</v>
      </c>
      <c r="AM80" s="191">
        <f t="shared" si="10"/>
        <v>2000</v>
      </c>
      <c r="AN80" s="192">
        <f t="shared" si="34"/>
        <v>0</v>
      </c>
      <c r="AO80" s="193"/>
      <c r="AP80" s="186"/>
      <c r="AQ80" s="186"/>
      <c r="AR80" s="188"/>
      <c r="AS80" s="189">
        <f>'Cost Basis Transfer Tab Updated'!V60</f>
        <v>0</v>
      </c>
      <c r="AT80" s="190">
        <f>'Cost Basis Transfer Tab Updated'!W60</f>
        <v>0</v>
      </c>
      <c r="AU80" s="191">
        <f t="shared" si="11"/>
        <v>2000</v>
      </c>
      <c r="AV80" s="192">
        <f t="shared" si="35"/>
        <v>0</v>
      </c>
      <c r="AW80" s="193"/>
      <c r="AX80" s="186"/>
      <c r="AY80" s="186"/>
      <c r="AZ80" s="186"/>
      <c r="BA80" s="195"/>
      <c r="BB80" s="196"/>
      <c r="BC80" s="196"/>
    </row>
    <row r="81" spans="2:55" s="150" customFormat="1" ht="13.15" x14ac:dyDescent="0.4">
      <c r="B81" s="178" t="s">
        <v>11</v>
      </c>
      <c r="C81" s="282" t="s">
        <v>20</v>
      </c>
      <c r="D81" s="282"/>
      <c r="E81" s="282"/>
      <c r="F81" s="258">
        <v>18</v>
      </c>
      <c r="G81" s="179" t="s">
        <v>129</v>
      </c>
      <c r="H81" s="180">
        <f>'Cost Basis Transfer Tab Updated'!F61</f>
        <v>1400</v>
      </c>
      <c r="I81" s="181">
        <f t="shared" si="28"/>
        <v>25200</v>
      </c>
      <c r="J81" s="181"/>
      <c r="K81" s="182">
        <f>'Cost Basis Transfer Tab Updated'!G61</f>
        <v>102.33955</v>
      </c>
      <c r="L81" s="183">
        <f t="shared" si="29"/>
        <v>1842.1119000000001</v>
      </c>
      <c r="M81" s="181"/>
      <c r="N81" s="182">
        <f>'Cost Basis Transfer Tab Updated'!I61</f>
        <v>32.339549999999996</v>
      </c>
      <c r="O81" s="183">
        <f t="shared" si="30"/>
        <v>582.11189999999988</v>
      </c>
      <c r="P81" s="181"/>
      <c r="Q81" s="184">
        <f>'Cost Basis Transfer Tab Updated'!K61</f>
        <v>70</v>
      </c>
      <c r="R81" s="185">
        <f t="shared" si="31"/>
        <v>1260</v>
      </c>
      <c r="S81" s="186"/>
      <c r="T81" s="260">
        <v>2016</v>
      </c>
      <c r="U81" s="186"/>
      <c r="V81" s="188"/>
      <c r="W81" s="189">
        <f>'Cost Basis Transfer Tab Updated'!M61</f>
        <v>0</v>
      </c>
      <c r="X81" s="190">
        <f>'Cost Basis Transfer Tab Updated'!N61</f>
        <v>0</v>
      </c>
      <c r="Y81" s="191">
        <f t="shared" si="8"/>
        <v>2016</v>
      </c>
      <c r="Z81" s="192">
        <f t="shared" si="32"/>
        <v>0</v>
      </c>
      <c r="AA81" s="193"/>
      <c r="AB81" s="186"/>
      <c r="AC81" s="188"/>
      <c r="AD81" s="189">
        <f>'Cost Basis Transfer Tab Updated'!P61</f>
        <v>0</v>
      </c>
      <c r="AE81" s="190">
        <f>'Cost Basis Transfer Tab Updated'!Q61</f>
        <v>0</v>
      </c>
      <c r="AF81" s="191">
        <f t="shared" si="9"/>
        <v>2016</v>
      </c>
      <c r="AG81" s="192">
        <f t="shared" si="33"/>
        <v>0</v>
      </c>
      <c r="AH81" s="193"/>
      <c r="AI81" s="186"/>
      <c r="AJ81" s="188"/>
      <c r="AK81" s="189">
        <f>'Cost Basis Transfer Tab Updated'!S61</f>
        <v>0</v>
      </c>
      <c r="AL81" s="190">
        <f>'Cost Basis Transfer Tab Updated'!T61</f>
        <v>0</v>
      </c>
      <c r="AM81" s="191">
        <f t="shared" si="10"/>
        <v>2016</v>
      </c>
      <c r="AN81" s="192">
        <f t="shared" si="34"/>
        <v>0</v>
      </c>
      <c r="AO81" s="193"/>
      <c r="AP81" s="186"/>
      <c r="AQ81" s="186"/>
      <c r="AR81" s="188"/>
      <c r="AS81" s="189">
        <f>'Cost Basis Transfer Tab Updated'!V61</f>
        <v>20</v>
      </c>
      <c r="AT81" s="190">
        <f>'Cost Basis Transfer Tab Updated'!W61</f>
        <v>1400</v>
      </c>
      <c r="AU81" s="191">
        <f t="shared" si="11"/>
        <v>2036</v>
      </c>
      <c r="AV81" s="192">
        <f t="shared" si="35"/>
        <v>25200</v>
      </c>
      <c r="AW81" s="193"/>
      <c r="AX81" s="186"/>
      <c r="AY81" s="186"/>
      <c r="AZ81" s="186"/>
      <c r="BA81" s="195"/>
      <c r="BB81" s="196"/>
      <c r="BC81" s="196"/>
    </row>
    <row r="82" spans="2:55" s="150" customFormat="1" ht="13.15" x14ac:dyDescent="0.4">
      <c r="B82" s="178" t="s">
        <v>13</v>
      </c>
      <c r="C82" s="282" t="s">
        <v>21</v>
      </c>
      <c r="D82" s="282"/>
      <c r="E82" s="282"/>
      <c r="F82" s="258">
        <v>2</v>
      </c>
      <c r="G82" s="179" t="s">
        <v>129</v>
      </c>
      <c r="H82" s="180">
        <f>'Cost Basis Transfer Tab Updated'!F62</f>
        <v>1200</v>
      </c>
      <c r="I82" s="181">
        <f t="shared" si="28"/>
        <v>2400</v>
      </c>
      <c r="J82" s="181"/>
      <c r="K82" s="182">
        <f>'Cost Basis Transfer Tab Updated'!G62</f>
        <v>68.641199999999998</v>
      </c>
      <c r="L82" s="183">
        <f t="shared" si="29"/>
        <v>137.2824</v>
      </c>
      <c r="M82" s="181"/>
      <c r="N82" s="182">
        <f>'Cost Basis Transfer Tab Updated'!I62</f>
        <v>20.641199999999998</v>
      </c>
      <c r="O82" s="183">
        <f t="shared" si="30"/>
        <v>41.282399999999996</v>
      </c>
      <c r="P82" s="181"/>
      <c r="Q82" s="184">
        <f>'Cost Basis Transfer Tab Updated'!K62</f>
        <v>48</v>
      </c>
      <c r="R82" s="185">
        <f t="shared" si="31"/>
        <v>96</v>
      </c>
      <c r="S82" s="186"/>
      <c r="T82" s="260">
        <v>2016</v>
      </c>
      <c r="U82" s="186"/>
      <c r="V82" s="188"/>
      <c r="W82" s="189">
        <f>'Cost Basis Transfer Tab Updated'!M62</f>
        <v>0</v>
      </c>
      <c r="X82" s="190">
        <f>'Cost Basis Transfer Tab Updated'!N62</f>
        <v>0</v>
      </c>
      <c r="Y82" s="191">
        <f t="shared" si="8"/>
        <v>2016</v>
      </c>
      <c r="Z82" s="192">
        <f t="shared" si="32"/>
        <v>0</v>
      </c>
      <c r="AA82" s="193"/>
      <c r="AB82" s="186"/>
      <c r="AC82" s="188"/>
      <c r="AD82" s="189">
        <f>'Cost Basis Transfer Tab Updated'!P62</f>
        <v>0</v>
      </c>
      <c r="AE82" s="190">
        <f>'Cost Basis Transfer Tab Updated'!Q62</f>
        <v>0</v>
      </c>
      <c r="AF82" s="191">
        <f t="shared" si="9"/>
        <v>2016</v>
      </c>
      <c r="AG82" s="192">
        <f t="shared" si="33"/>
        <v>0</v>
      </c>
      <c r="AH82" s="193"/>
      <c r="AI82" s="186"/>
      <c r="AJ82" s="188"/>
      <c r="AK82" s="189">
        <f>'Cost Basis Transfer Tab Updated'!S62</f>
        <v>0</v>
      </c>
      <c r="AL82" s="190">
        <f>'Cost Basis Transfer Tab Updated'!T62</f>
        <v>0</v>
      </c>
      <c r="AM82" s="191">
        <f t="shared" si="10"/>
        <v>2016</v>
      </c>
      <c r="AN82" s="192">
        <f t="shared" si="34"/>
        <v>0</v>
      </c>
      <c r="AO82" s="193"/>
      <c r="AP82" s="186"/>
      <c r="AQ82" s="186"/>
      <c r="AR82" s="188"/>
      <c r="AS82" s="189">
        <f>'Cost Basis Transfer Tab Updated'!V62</f>
        <v>25</v>
      </c>
      <c r="AT82" s="190">
        <f>'Cost Basis Transfer Tab Updated'!W62</f>
        <v>1200</v>
      </c>
      <c r="AU82" s="191">
        <f t="shared" si="11"/>
        <v>2041</v>
      </c>
      <c r="AV82" s="192">
        <f t="shared" si="35"/>
        <v>2400</v>
      </c>
      <c r="AW82" s="193"/>
      <c r="AX82" s="186"/>
      <c r="AY82" s="186"/>
      <c r="AZ82" s="186"/>
      <c r="BA82" s="195"/>
      <c r="BB82" s="196"/>
      <c r="BC82" s="196"/>
    </row>
    <row r="83" spans="2:55" s="150" customFormat="1" ht="13.15" x14ac:dyDescent="0.4">
      <c r="B83" s="178" t="s">
        <v>14</v>
      </c>
      <c r="C83" s="282" t="s">
        <v>189</v>
      </c>
      <c r="D83" s="282"/>
      <c r="E83" s="282"/>
      <c r="F83" s="258">
        <v>5</v>
      </c>
      <c r="G83" s="179" t="s">
        <v>129</v>
      </c>
      <c r="H83" s="180">
        <f>'Cost Basis Transfer Tab Updated'!F63</f>
        <v>1200</v>
      </c>
      <c r="I83" s="181">
        <f t="shared" si="28"/>
        <v>6000</v>
      </c>
      <c r="J83" s="181"/>
      <c r="K83" s="182">
        <f>'Cost Basis Transfer Tab Updated'!G63</f>
        <v>214.38314999999997</v>
      </c>
      <c r="L83" s="183">
        <f t="shared" si="29"/>
        <v>1071.9157499999999</v>
      </c>
      <c r="M83" s="181"/>
      <c r="N83" s="182">
        <f>'Cost Basis Transfer Tab Updated'!I63</f>
        <v>154.38314999999997</v>
      </c>
      <c r="O83" s="183">
        <f t="shared" si="30"/>
        <v>771.91574999999989</v>
      </c>
      <c r="P83" s="181"/>
      <c r="Q83" s="184">
        <f>'Cost Basis Transfer Tab Updated'!K63</f>
        <v>60</v>
      </c>
      <c r="R83" s="185">
        <f t="shared" si="31"/>
        <v>300</v>
      </c>
      <c r="S83" s="186"/>
      <c r="T83" s="260">
        <v>2016</v>
      </c>
      <c r="U83" s="186"/>
      <c r="V83" s="188"/>
      <c r="W83" s="189">
        <f>'Cost Basis Transfer Tab Updated'!M63</f>
        <v>0</v>
      </c>
      <c r="X83" s="190">
        <f>'Cost Basis Transfer Tab Updated'!N63</f>
        <v>0</v>
      </c>
      <c r="Y83" s="191">
        <f t="shared" si="8"/>
        <v>2016</v>
      </c>
      <c r="Z83" s="192">
        <f t="shared" si="32"/>
        <v>0</v>
      </c>
      <c r="AA83" s="193"/>
      <c r="AB83" s="186"/>
      <c r="AC83" s="188"/>
      <c r="AD83" s="189">
        <f>'Cost Basis Transfer Tab Updated'!P63</f>
        <v>0</v>
      </c>
      <c r="AE83" s="190">
        <f>'Cost Basis Transfer Tab Updated'!Q63</f>
        <v>0</v>
      </c>
      <c r="AF83" s="191">
        <f t="shared" si="9"/>
        <v>2016</v>
      </c>
      <c r="AG83" s="192">
        <f t="shared" si="33"/>
        <v>0</v>
      </c>
      <c r="AH83" s="193"/>
      <c r="AI83" s="186"/>
      <c r="AJ83" s="188"/>
      <c r="AK83" s="189">
        <f>'Cost Basis Transfer Tab Updated'!S63</f>
        <v>0</v>
      </c>
      <c r="AL83" s="190">
        <f>'Cost Basis Transfer Tab Updated'!T63</f>
        <v>0</v>
      </c>
      <c r="AM83" s="191">
        <f t="shared" si="10"/>
        <v>2016</v>
      </c>
      <c r="AN83" s="192">
        <f t="shared" si="34"/>
        <v>0</v>
      </c>
      <c r="AO83" s="193"/>
      <c r="AP83" s="186"/>
      <c r="AQ83" s="186"/>
      <c r="AR83" s="188"/>
      <c r="AS83" s="189">
        <f>'Cost Basis Transfer Tab Updated'!V63</f>
        <v>20</v>
      </c>
      <c r="AT83" s="190">
        <f>'Cost Basis Transfer Tab Updated'!W63</f>
        <v>1200</v>
      </c>
      <c r="AU83" s="191">
        <f t="shared" si="11"/>
        <v>2036</v>
      </c>
      <c r="AV83" s="192">
        <f t="shared" si="35"/>
        <v>6000</v>
      </c>
      <c r="AW83" s="193"/>
      <c r="AX83" s="186"/>
      <c r="AY83" s="186"/>
      <c r="AZ83" s="186"/>
      <c r="BA83" s="195"/>
      <c r="BB83" s="196"/>
      <c r="BC83" s="196"/>
    </row>
    <row r="84" spans="2:55" s="150" customFormat="1" ht="13.15" x14ac:dyDescent="0.4">
      <c r="B84" s="178" t="s">
        <v>15</v>
      </c>
      <c r="C84" s="282" t="s">
        <v>105</v>
      </c>
      <c r="D84" s="282"/>
      <c r="E84" s="282"/>
      <c r="F84" s="258">
        <v>11</v>
      </c>
      <c r="G84" s="179" t="s">
        <v>129</v>
      </c>
      <c r="H84" s="180">
        <f>'Cost Basis Transfer Tab Updated'!F64</f>
        <v>1500</v>
      </c>
      <c r="I84" s="181">
        <f t="shared" si="28"/>
        <v>16500</v>
      </c>
      <c r="J84" s="181"/>
      <c r="K84" s="182">
        <f>'Cost Basis Transfer Tab Updated'!G64</f>
        <v>132.33955</v>
      </c>
      <c r="L84" s="183">
        <f t="shared" si="29"/>
        <v>1455.73505</v>
      </c>
      <c r="M84" s="181"/>
      <c r="N84" s="182">
        <f>'Cost Basis Transfer Tab Updated'!I64</f>
        <v>32.339549999999996</v>
      </c>
      <c r="O84" s="183">
        <f t="shared" si="30"/>
        <v>355.73504999999994</v>
      </c>
      <c r="P84" s="181"/>
      <c r="Q84" s="184">
        <f>'Cost Basis Transfer Tab Updated'!K64</f>
        <v>100</v>
      </c>
      <c r="R84" s="185">
        <f t="shared" si="31"/>
        <v>1100</v>
      </c>
      <c r="S84" s="186"/>
      <c r="T84" s="260">
        <v>2016</v>
      </c>
      <c r="U84" s="186"/>
      <c r="V84" s="188"/>
      <c r="W84" s="189">
        <f>'Cost Basis Transfer Tab Updated'!M64</f>
        <v>0</v>
      </c>
      <c r="X84" s="190">
        <f>'Cost Basis Transfer Tab Updated'!N64</f>
        <v>0</v>
      </c>
      <c r="Y84" s="191">
        <f t="shared" si="8"/>
        <v>2016</v>
      </c>
      <c r="Z84" s="192">
        <f t="shared" si="32"/>
        <v>0</v>
      </c>
      <c r="AA84" s="193"/>
      <c r="AB84" s="186"/>
      <c r="AC84" s="188"/>
      <c r="AD84" s="189">
        <f>'Cost Basis Transfer Tab Updated'!P64</f>
        <v>0</v>
      </c>
      <c r="AE84" s="190">
        <f>'Cost Basis Transfer Tab Updated'!Q64</f>
        <v>0</v>
      </c>
      <c r="AF84" s="191">
        <f t="shared" si="9"/>
        <v>2016</v>
      </c>
      <c r="AG84" s="192">
        <f t="shared" si="33"/>
        <v>0</v>
      </c>
      <c r="AH84" s="193"/>
      <c r="AI84" s="186"/>
      <c r="AJ84" s="188"/>
      <c r="AK84" s="189">
        <f>'Cost Basis Transfer Tab Updated'!S64</f>
        <v>0</v>
      </c>
      <c r="AL84" s="190">
        <f>'Cost Basis Transfer Tab Updated'!T64</f>
        <v>0</v>
      </c>
      <c r="AM84" s="191">
        <f t="shared" si="10"/>
        <v>2016</v>
      </c>
      <c r="AN84" s="192">
        <f t="shared" si="34"/>
        <v>0</v>
      </c>
      <c r="AO84" s="193"/>
      <c r="AP84" s="186"/>
      <c r="AQ84" s="186"/>
      <c r="AR84" s="188"/>
      <c r="AS84" s="189">
        <f>'Cost Basis Transfer Tab Updated'!V64</f>
        <v>15</v>
      </c>
      <c r="AT84" s="190">
        <f>'Cost Basis Transfer Tab Updated'!W64</f>
        <v>1500</v>
      </c>
      <c r="AU84" s="191">
        <f t="shared" si="11"/>
        <v>2031</v>
      </c>
      <c r="AV84" s="192">
        <f t="shared" si="35"/>
        <v>16500</v>
      </c>
      <c r="AW84" s="193"/>
      <c r="AX84" s="186"/>
      <c r="AY84" s="186"/>
      <c r="AZ84" s="186"/>
      <c r="BA84" s="195"/>
      <c r="BB84" s="196"/>
      <c r="BC84" s="196"/>
    </row>
    <row r="85" spans="2:55" s="150" customFormat="1" ht="13.15" x14ac:dyDescent="0.4">
      <c r="B85" s="178" t="s">
        <v>63</v>
      </c>
      <c r="C85" s="282" t="s">
        <v>106</v>
      </c>
      <c r="D85" s="282"/>
      <c r="E85" s="282"/>
      <c r="F85" s="258">
        <v>6</v>
      </c>
      <c r="G85" s="179" t="s">
        <v>129</v>
      </c>
      <c r="H85" s="180" t="str">
        <f>'Cost Basis Transfer Tab Updated'!F65</f>
        <v>NA</v>
      </c>
      <c r="I85" s="181"/>
      <c r="J85" s="181"/>
      <c r="K85" s="182">
        <f>'Cost Basis Transfer Tab Updated'!G65</f>
        <v>24.448799999999999</v>
      </c>
      <c r="L85" s="183">
        <f t="shared" si="29"/>
        <v>146.69279999999998</v>
      </c>
      <c r="M85" s="181"/>
      <c r="N85" s="182">
        <f>'Cost Basis Transfer Tab Updated'!I65</f>
        <v>24.448799999999999</v>
      </c>
      <c r="O85" s="183">
        <f t="shared" si="30"/>
        <v>146.69279999999998</v>
      </c>
      <c r="P85" s="181"/>
      <c r="Q85" s="184">
        <f>'Cost Basis Transfer Tab Updated'!K65</f>
        <v>0</v>
      </c>
      <c r="R85" s="185">
        <f t="shared" si="31"/>
        <v>0</v>
      </c>
      <c r="S85" s="186"/>
      <c r="T85" s="260">
        <v>2016</v>
      </c>
      <c r="U85" s="186"/>
      <c r="V85" s="188"/>
      <c r="W85" s="189">
        <f>'Cost Basis Transfer Tab Updated'!M65</f>
        <v>0</v>
      </c>
      <c r="X85" s="190">
        <f>'Cost Basis Transfer Tab Updated'!N65</f>
        <v>0</v>
      </c>
      <c r="Y85" s="191">
        <f t="shared" si="8"/>
        <v>2016</v>
      </c>
      <c r="Z85" s="192">
        <f t="shared" si="32"/>
        <v>0</v>
      </c>
      <c r="AA85" s="193"/>
      <c r="AB85" s="186"/>
      <c r="AC85" s="188"/>
      <c r="AD85" s="189">
        <f>'Cost Basis Transfer Tab Updated'!P65</f>
        <v>0</v>
      </c>
      <c r="AE85" s="190">
        <f>'Cost Basis Transfer Tab Updated'!Q65</f>
        <v>0</v>
      </c>
      <c r="AF85" s="191">
        <f t="shared" si="9"/>
        <v>2016</v>
      </c>
      <c r="AG85" s="192">
        <f t="shared" si="33"/>
        <v>0</v>
      </c>
      <c r="AH85" s="193"/>
      <c r="AI85" s="186"/>
      <c r="AJ85" s="188"/>
      <c r="AK85" s="189">
        <f>'Cost Basis Transfer Tab Updated'!S65</f>
        <v>0</v>
      </c>
      <c r="AL85" s="190">
        <f>'Cost Basis Transfer Tab Updated'!T65</f>
        <v>0</v>
      </c>
      <c r="AM85" s="191">
        <f t="shared" si="10"/>
        <v>2016</v>
      </c>
      <c r="AN85" s="192">
        <f t="shared" si="34"/>
        <v>0</v>
      </c>
      <c r="AO85" s="193"/>
      <c r="AP85" s="186"/>
      <c r="AQ85" s="186"/>
      <c r="AR85" s="188"/>
      <c r="AS85" s="189">
        <f>'Cost Basis Transfer Tab Updated'!V65</f>
        <v>0</v>
      </c>
      <c r="AT85" s="190">
        <f>'Cost Basis Transfer Tab Updated'!W65</f>
        <v>0</v>
      </c>
      <c r="AU85" s="191">
        <f t="shared" si="11"/>
        <v>2016</v>
      </c>
      <c r="AV85" s="192">
        <f t="shared" si="35"/>
        <v>0</v>
      </c>
      <c r="AW85" s="193"/>
      <c r="AX85" s="186"/>
      <c r="AY85" s="186"/>
      <c r="AZ85" s="186"/>
      <c r="BA85" s="195"/>
      <c r="BB85" s="196"/>
      <c r="BC85" s="196"/>
    </row>
    <row r="86" spans="2:55" s="150" customFormat="1" ht="13.15" x14ac:dyDescent="0.4">
      <c r="B86" s="178" t="s">
        <v>64</v>
      </c>
      <c r="C86" s="282" t="s">
        <v>107</v>
      </c>
      <c r="D86" s="282"/>
      <c r="E86" s="282"/>
      <c r="F86" s="258">
        <v>2</v>
      </c>
      <c r="G86" s="179" t="s">
        <v>129</v>
      </c>
      <c r="H86" s="180">
        <f>'Cost Basis Transfer Tab Updated'!F66</f>
        <v>600</v>
      </c>
      <c r="I86" s="181">
        <f>F86*H86</f>
        <v>1200</v>
      </c>
      <c r="J86" s="181"/>
      <c r="K86" s="182">
        <f>'Cost Basis Transfer Tab Updated'!G66</f>
        <v>152.70499999999998</v>
      </c>
      <c r="L86" s="183">
        <f t="shared" si="29"/>
        <v>305.40999999999997</v>
      </c>
      <c r="M86" s="181"/>
      <c r="N86" s="182">
        <f>'Cost Basis Transfer Tab Updated'!I66</f>
        <v>102.70499999999998</v>
      </c>
      <c r="O86" s="183">
        <f t="shared" si="30"/>
        <v>205.40999999999997</v>
      </c>
      <c r="P86" s="181"/>
      <c r="Q86" s="184">
        <f>'Cost Basis Transfer Tab Updated'!K66</f>
        <v>50</v>
      </c>
      <c r="R86" s="185">
        <f t="shared" si="31"/>
        <v>100</v>
      </c>
      <c r="S86" s="186"/>
      <c r="T86" s="260">
        <v>2016</v>
      </c>
      <c r="U86" s="186"/>
      <c r="V86" s="188"/>
      <c r="W86" s="189">
        <f>'Cost Basis Transfer Tab Updated'!M66</f>
        <v>0</v>
      </c>
      <c r="X86" s="190">
        <f>'Cost Basis Transfer Tab Updated'!N66</f>
        <v>0</v>
      </c>
      <c r="Y86" s="191">
        <f t="shared" si="8"/>
        <v>2016</v>
      </c>
      <c r="Z86" s="192">
        <f t="shared" si="32"/>
        <v>0</v>
      </c>
      <c r="AA86" s="193"/>
      <c r="AB86" s="186"/>
      <c r="AC86" s="188"/>
      <c r="AD86" s="189">
        <f>'Cost Basis Transfer Tab Updated'!P66</f>
        <v>0</v>
      </c>
      <c r="AE86" s="190">
        <f>'Cost Basis Transfer Tab Updated'!Q66</f>
        <v>0</v>
      </c>
      <c r="AF86" s="191">
        <f t="shared" si="9"/>
        <v>2016</v>
      </c>
      <c r="AG86" s="192">
        <f t="shared" si="33"/>
        <v>0</v>
      </c>
      <c r="AH86" s="193"/>
      <c r="AI86" s="186"/>
      <c r="AJ86" s="188"/>
      <c r="AK86" s="189">
        <f>'Cost Basis Transfer Tab Updated'!S66</f>
        <v>0</v>
      </c>
      <c r="AL86" s="190">
        <f>'Cost Basis Transfer Tab Updated'!T66</f>
        <v>0</v>
      </c>
      <c r="AM86" s="191">
        <f t="shared" si="10"/>
        <v>2016</v>
      </c>
      <c r="AN86" s="192">
        <f t="shared" si="34"/>
        <v>0</v>
      </c>
      <c r="AO86" s="193"/>
      <c r="AP86" s="186"/>
      <c r="AQ86" s="186"/>
      <c r="AR86" s="188"/>
      <c r="AS86" s="189">
        <f>'Cost Basis Transfer Tab Updated'!V66</f>
        <v>12</v>
      </c>
      <c r="AT86" s="190">
        <f>'Cost Basis Transfer Tab Updated'!W66</f>
        <v>600</v>
      </c>
      <c r="AU86" s="191">
        <f t="shared" si="11"/>
        <v>2028</v>
      </c>
      <c r="AV86" s="192">
        <f t="shared" si="35"/>
        <v>1200</v>
      </c>
      <c r="AW86" s="193"/>
      <c r="AX86" s="186"/>
      <c r="AY86" s="186"/>
      <c r="AZ86" s="186"/>
      <c r="BA86" s="195"/>
      <c r="BB86" s="196"/>
      <c r="BC86" s="196"/>
    </row>
    <row r="87" spans="2:55" s="150" customFormat="1" ht="13.15" x14ac:dyDescent="0.4">
      <c r="B87" s="178" t="s">
        <v>65</v>
      </c>
      <c r="C87" s="282" t="s">
        <v>22</v>
      </c>
      <c r="D87" s="282"/>
      <c r="E87" s="282"/>
      <c r="F87" s="258"/>
      <c r="G87" s="179" t="s">
        <v>129</v>
      </c>
      <c r="H87" s="180">
        <f>'Cost Basis Transfer Tab Updated'!F67</f>
        <v>3500</v>
      </c>
      <c r="I87" s="181">
        <f>F87*H87</f>
        <v>0</v>
      </c>
      <c r="J87" s="181"/>
      <c r="K87" s="182">
        <f>'Cost Basis Transfer Tab Updated'!G67</f>
        <v>340.39218333333332</v>
      </c>
      <c r="L87" s="183">
        <f t="shared" si="29"/>
        <v>0</v>
      </c>
      <c r="M87" s="181"/>
      <c r="N87" s="182">
        <f>'Cost Basis Transfer Tab Updated'!I67</f>
        <v>107.05884999999999</v>
      </c>
      <c r="O87" s="183">
        <f t="shared" si="30"/>
        <v>0</v>
      </c>
      <c r="P87" s="181"/>
      <c r="Q87" s="184">
        <f>'Cost Basis Transfer Tab Updated'!K67</f>
        <v>233.33333333333334</v>
      </c>
      <c r="R87" s="185">
        <f t="shared" si="31"/>
        <v>0</v>
      </c>
      <c r="S87" s="186"/>
      <c r="T87" s="260">
        <v>2000</v>
      </c>
      <c r="U87" s="186"/>
      <c r="V87" s="188"/>
      <c r="W87" s="189">
        <f>'Cost Basis Transfer Tab Updated'!M67</f>
        <v>0</v>
      </c>
      <c r="X87" s="190">
        <f>'Cost Basis Transfer Tab Updated'!N67</f>
        <v>0</v>
      </c>
      <c r="Y87" s="191">
        <f t="shared" si="8"/>
        <v>2000</v>
      </c>
      <c r="Z87" s="192">
        <f t="shared" si="32"/>
        <v>0</v>
      </c>
      <c r="AA87" s="193"/>
      <c r="AB87" s="186"/>
      <c r="AC87" s="188"/>
      <c r="AD87" s="189">
        <f>'Cost Basis Transfer Tab Updated'!P67</f>
        <v>0</v>
      </c>
      <c r="AE87" s="190">
        <f>'Cost Basis Transfer Tab Updated'!Q67</f>
        <v>0</v>
      </c>
      <c r="AF87" s="191">
        <f t="shared" si="9"/>
        <v>2000</v>
      </c>
      <c r="AG87" s="192">
        <f t="shared" si="33"/>
        <v>0</v>
      </c>
      <c r="AH87" s="193"/>
      <c r="AI87" s="186"/>
      <c r="AJ87" s="188"/>
      <c r="AK87" s="189">
        <f>'Cost Basis Transfer Tab Updated'!S67</f>
        <v>0</v>
      </c>
      <c r="AL87" s="190">
        <f>'Cost Basis Transfer Tab Updated'!T67</f>
        <v>0</v>
      </c>
      <c r="AM87" s="191">
        <f t="shared" si="10"/>
        <v>2000</v>
      </c>
      <c r="AN87" s="192">
        <f t="shared" si="34"/>
        <v>0</v>
      </c>
      <c r="AO87" s="193"/>
      <c r="AP87" s="186"/>
      <c r="AQ87" s="186"/>
      <c r="AR87" s="188"/>
      <c r="AS87" s="189">
        <f>'Cost Basis Transfer Tab Updated'!V67</f>
        <v>15</v>
      </c>
      <c r="AT87" s="190">
        <f>'Cost Basis Transfer Tab Updated'!W67</f>
        <v>3500</v>
      </c>
      <c r="AU87" s="191">
        <f t="shared" si="11"/>
        <v>2015</v>
      </c>
      <c r="AV87" s="192">
        <f t="shared" si="35"/>
        <v>0</v>
      </c>
      <c r="AW87" s="193"/>
      <c r="AX87" s="186"/>
      <c r="AY87" s="186"/>
      <c r="AZ87" s="186"/>
      <c r="BA87" s="195"/>
      <c r="BB87" s="196"/>
      <c r="BC87" s="196"/>
    </row>
    <row r="88" spans="2:55" s="150" customFormat="1" ht="13.15" x14ac:dyDescent="0.4">
      <c r="B88" s="178" t="s">
        <v>66</v>
      </c>
      <c r="C88" s="282" t="s">
        <v>108</v>
      </c>
      <c r="D88" s="282"/>
      <c r="E88" s="282"/>
      <c r="F88" s="258">
        <v>2</v>
      </c>
      <c r="G88" s="179" t="s">
        <v>129</v>
      </c>
      <c r="H88" s="180">
        <f>'Cost Basis Transfer Tab Updated'!F68</f>
        <v>6500</v>
      </c>
      <c r="I88" s="181">
        <f>F88*H88</f>
        <v>13000</v>
      </c>
      <c r="J88" s="181"/>
      <c r="K88" s="182">
        <f>'Cost Basis Transfer Tab Updated'!G68</f>
        <v>489.42860000000002</v>
      </c>
      <c r="L88" s="183">
        <f t="shared" si="29"/>
        <v>978.85720000000003</v>
      </c>
      <c r="M88" s="181"/>
      <c r="N88" s="182">
        <f>'Cost Basis Transfer Tab Updated'!I68</f>
        <v>64.428600000000003</v>
      </c>
      <c r="O88" s="183">
        <f t="shared" si="30"/>
        <v>128.85720000000001</v>
      </c>
      <c r="P88" s="181"/>
      <c r="Q88" s="184">
        <f>'Cost Basis Transfer Tab Updated'!K68</f>
        <v>425</v>
      </c>
      <c r="R88" s="185">
        <f t="shared" si="31"/>
        <v>850</v>
      </c>
      <c r="S88" s="186"/>
      <c r="T88" s="260">
        <v>2016</v>
      </c>
      <c r="U88" s="186"/>
      <c r="V88" s="188"/>
      <c r="W88" s="189">
        <f>'Cost Basis Transfer Tab Updated'!M68</f>
        <v>7</v>
      </c>
      <c r="X88" s="201">
        <f>'Cost Basis Transfer Tab Updated'!N68</f>
        <v>1000</v>
      </c>
      <c r="Y88" s="191">
        <f t="shared" si="8"/>
        <v>2023</v>
      </c>
      <c r="Z88" s="192">
        <f t="shared" si="32"/>
        <v>2000</v>
      </c>
      <c r="AA88" s="193"/>
      <c r="AB88" s="186"/>
      <c r="AC88" s="188"/>
      <c r="AD88" s="189">
        <f>'Cost Basis Transfer Tab Updated'!P68</f>
        <v>14</v>
      </c>
      <c r="AE88" s="201">
        <f>'Cost Basis Transfer Tab Updated'!Q68</f>
        <v>1000</v>
      </c>
      <c r="AF88" s="191">
        <f t="shared" si="9"/>
        <v>2030</v>
      </c>
      <c r="AG88" s="192">
        <f t="shared" si="33"/>
        <v>2000</v>
      </c>
      <c r="AH88" s="193"/>
      <c r="AI88" s="186"/>
      <c r="AJ88" s="188"/>
      <c r="AK88" s="189">
        <f>'Cost Basis Transfer Tab Updated'!S68</f>
        <v>0</v>
      </c>
      <c r="AL88" s="190">
        <f>'Cost Basis Transfer Tab Updated'!T68</f>
        <v>0</v>
      </c>
      <c r="AM88" s="191">
        <f t="shared" si="10"/>
        <v>2016</v>
      </c>
      <c r="AN88" s="192">
        <f t="shared" si="34"/>
        <v>0</v>
      </c>
      <c r="AO88" s="193"/>
      <c r="AP88" s="186"/>
      <c r="AQ88" s="186"/>
      <c r="AR88" s="188"/>
      <c r="AS88" s="189">
        <f>'Cost Basis Transfer Tab Updated'!V68</f>
        <v>20</v>
      </c>
      <c r="AT88" s="190">
        <f>'Cost Basis Transfer Tab Updated'!W68</f>
        <v>6500</v>
      </c>
      <c r="AU88" s="191">
        <f t="shared" si="11"/>
        <v>2036</v>
      </c>
      <c r="AV88" s="192">
        <f t="shared" si="35"/>
        <v>13000</v>
      </c>
      <c r="AW88" s="193"/>
      <c r="AX88" s="186"/>
      <c r="AY88" s="186"/>
      <c r="AZ88" s="186"/>
      <c r="BA88" s="195"/>
      <c r="BB88" s="196"/>
      <c r="BC88" s="196"/>
    </row>
    <row r="89" spans="2:55" s="150" customFormat="1" ht="13.15" x14ac:dyDescent="0.4">
      <c r="B89" s="178" t="s">
        <v>67</v>
      </c>
      <c r="C89" s="282" t="s">
        <v>109</v>
      </c>
      <c r="D89" s="282"/>
      <c r="E89" s="282"/>
      <c r="F89" s="258"/>
      <c r="G89" s="179" t="s">
        <v>129</v>
      </c>
      <c r="H89" s="180">
        <f>'Cost Basis Transfer Tab Updated'!F69</f>
        <v>10000</v>
      </c>
      <c r="I89" s="181">
        <f>F89*H89</f>
        <v>0</v>
      </c>
      <c r="J89" s="181"/>
      <c r="K89" s="182">
        <f>'Cost Basis Transfer Tab Updated'!G69</f>
        <v>552.85550000000001</v>
      </c>
      <c r="L89" s="183">
        <f t="shared" si="29"/>
        <v>0</v>
      </c>
      <c r="M89" s="181"/>
      <c r="N89" s="182">
        <f>'Cost Basis Transfer Tab Updated'!I69</f>
        <v>52.855499999999999</v>
      </c>
      <c r="O89" s="183">
        <f t="shared" si="30"/>
        <v>0</v>
      </c>
      <c r="P89" s="181"/>
      <c r="Q89" s="184">
        <f>'Cost Basis Transfer Tab Updated'!K69</f>
        <v>500</v>
      </c>
      <c r="R89" s="185">
        <f t="shared" si="31"/>
        <v>0</v>
      </c>
      <c r="S89" s="186"/>
      <c r="T89" s="260">
        <v>2000</v>
      </c>
      <c r="U89" s="186"/>
      <c r="V89" s="188"/>
      <c r="W89" s="189">
        <f>'Cost Basis Transfer Tab Updated'!M69</f>
        <v>0</v>
      </c>
      <c r="X89" s="190">
        <f>'Cost Basis Transfer Tab Updated'!N69</f>
        <v>0</v>
      </c>
      <c r="Y89" s="191">
        <f t="shared" si="8"/>
        <v>2000</v>
      </c>
      <c r="Z89" s="192">
        <f t="shared" si="32"/>
        <v>0</v>
      </c>
      <c r="AA89" s="193"/>
      <c r="AB89" s="186"/>
      <c r="AC89" s="188"/>
      <c r="AD89" s="189">
        <f>'Cost Basis Transfer Tab Updated'!P69</f>
        <v>0</v>
      </c>
      <c r="AE89" s="190">
        <f>'Cost Basis Transfer Tab Updated'!Q69</f>
        <v>0</v>
      </c>
      <c r="AF89" s="191">
        <f t="shared" si="9"/>
        <v>2000</v>
      </c>
      <c r="AG89" s="192">
        <f t="shared" si="33"/>
        <v>0</v>
      </c>
      <c r="AH89" s="193"/>
      <c r="AI89" s="186"/>
      <c r="AJ89" s="188"/>
      <c r="AK89" s="189">
        <f>'Cost Basis Transfer Tab Updated'!S69</f>
        <v>0</v>
      </c>
      <c r="AL89" s="190">
        <f>'Cost Basis Transfer Tab Updated'!T69</f>
        <v>0</v>
      </c>
      <c r="AM89" s="191">
        <f t="shared" si="10"/>
        <v>2000</v>
      </c>
      <c r="AN89" s="192">
        <f t="shared" si="34"/>
        <v>0</v>
      </c>
      <c r="AO89" s="193"/>
      <c r="AP89" s="186"/>
      <c r="AQ89" s="186"/>
      <c r="AR89" s="188"/>
      <c r="AS89" s="189">
        <f>'Cost Basis Transfer Tab Updated'!V69</f>
        <v>20</v>
      </c>
      <c r="AT89" s="201">
        <f>'Cost Basis Transfer Tab Updated'!W69</f>
        <v>10000</v>
      </c>
      <c r="AU89" s="191">
        <f t="shared" si="11"/>
        <v>2020</v>
      </c>
      <c r="AV89" s="192">
        <f t="shared" si="35"/>
        <v>0</v>
      </c>
      <c r="AW89" s="193"/>
      <c r="AX89" s="186"/>
      <c r="AY89" s="186"/>
      <c r="AZ89" s="186"/>
      <c r="BA89" s="195"/>
      <c r="BB89" s="196"/>
      <c r="BC89" s="196"/>
    </row>
    <row r="90" spans="2:55" s="186" customFormat="1" ht="13.15" x14ac:dyDescent="0.4">
      <c r="B90" s="198"/>
      <c r="C90" s="284"/>
      <c r="D90" s="284"/>
      <c r="E90" s="284"/>
      <c r="F90" s="259"/>
      <c r="G90" s="199"/>
      <c r="H90" s="180"/>
      <c r="I90" s="181"/>
      <c r="J90" s="181"/>
      <c r="K90" s="182"/>
      <c r="L90" s="183"/>
      <c r="M90" s="181"/>
      <c r="N90" s="182"/>
      <c r="O90" s="183"/>
      <c r="P90" s="181"/>
      <c r="Q90" s="184"/>
      <c r="R90" s="185"/>
      <c r="T90" s="261"/>
      <c r="V90" s="188"/>
      <c r="W90" s="189"/>
      <c r="X90" s="190"/>
      <c r="Y90" s="191"/>
      <c r="Z90" s="192"/>
      <c r="AA90" s="193"/>
      <c r="AC90" s="188"/>
      <c r="AD90" s="189"/>
      <c r="AE90" s="190"/>
      <c r="AF90" s="191"/>
      <c r="AG90" s="192"/>
      <c r="AH90" s="193"/>
      <c r="AJ90" s="188"/>
      <c r="AK90" s="189"/>
      <c r="AL90" s="190"/>
      <c r="AM90" s="191"/>
      <c r="AN90" s="192"/>
      <c r="AO90" s="193"/>
      <c r="AR90" s="188"/>
      <c r="AS90" s="189"/>
      <c r="AT90" s="190"/>
      <c r="AU90" s="191"/>
      <c r="AV90" s="192"/>
      <c r="AW90" s="193"/>
      <c r="BA90" s="195"/>
      <c r="BB90" s="196"/>
      <c r="BC90" s="196"/>
    </row>
    <row r="91" spans="2:55" s="150" customFormat="1" ht="13.15" hidden="1" x14ac:dyDescent="0.4">
      <c r="B91" s="178"/>
      <c r="C91" s="282"/>
      <c r="D91" s="282"/>
      <c r="E91" s="282"/>
      <c r="F91" s="258"/>
      <c r="G91" s="179"/>
      <c r="H91" s="180">
        <f>'Cost Basis Transfer Tab Updated'!F71</f>
        <v>0</v>
      </c>
      <c r="I91" s="181">
        <f t="shared" ref="I91:I104" si="36">F91*H91</f>
        <v>0</v>
      </c>
      <c r="J91" s="181"/>
      <c r="K91" s="182">
        <f>'Cost Basis Transfer Tab Updated'!G71</f>
        <v>0</v>
      </c>
      <c r="L91" s="183">
        <f t="shared" ref="L91:L104" si="37">F91*K91</f>
        <v>0</v>
      </c>
      <c r="M91" s="181"/>
      <c r="N91" s="182">
        <f>'Cost Basis Transfer Tab Updated'!I71</f>
        <v>0</v>
      </c>
      <c r="O91" s="183">
        <f t="shared" ref="O91:O104" si="38">F91*N91</f>
        <v>0</v>
      </c>
      <c r="P91" s="181"/>
      <c r="Q91" s="184">
        <f>'Cost Basis Transfer Tab Updated'!K71</f>
        <v>0</v>
      </c>
      <c r="R91" s="185">
        <f t="shared" ref="R91:R104" si="39">F91*Q91</f>
        <v>0</v>
      </c>
      <c r="S91" s="186"/>
      <c r="T91" s="260">
        <v>2000</v>
      </c>
      <c r="U91" s="186"/>
      <c r="V91" s="188"/>
      <c r="W91" s="189">
        <f>'Cost Basis Transfer Tab Updated'!M71</f>
        <v>0</v>
      </c>
      <c r="X91" s="190">
        <f>'Cost Basis Transfer Tab Updated'!N71</f>
        <v>0</v>
      </c>
      <c r="Y91" s="191">
        <f t="shared" si="8"/>
        <v>2000</v>
      </c>
      <c r="Z91" s="192">
        <f t="shared" ref="Z91:Z104" si="40">F91*X91</f>
        <v>0</v>
      </c>
      <c r="AA91" s="193"/>
      <c r="AB91" s="186"/>
      <c r="AC91" s="188"/>
      <c r="AD91" s="189">
        <f>'Cost Basis Transfer Tab Updated'!P71</f>
        <v>0</v>
      </c>
      <c r="AE91" s="190">
        <f>'Cost Basis Transfer Tab Updated'!Q71</f>
        <v>0</v>
      </c>
      <c r="AF91" s="191">
        <f t="shared" si="9"/>
        <v>2000</v>
      </c>
      <c r="AG91" s="192">
        <f t="shared" ref="AG91:AG104" si="41">F91*AE91</f>
        <v>0</v>
      </c>
      <c r="AH91" s="193"/>
      <c r="AI91" s="186"/>
      <c r="AJ91" s="188"/>
      <c r="AK91" s="189">
        <f>'Cost Basis Transfer Tab Updated'!S71</f>
        <v>0</v>
      </c>
      <c r="AL91" s="190">
        <f>'Cost Basis Transfer Tab Updated'!T71</f>
        <v>0</v>
      </c>
      <c r="AM91" s="191">
        <f t="shared" si="10"/>
        <v>2000</v>
      </c>
      <c r="AN91" s="192">
        <f t="shared" ref="AN91:AN104" si="42">F91*AL91</f>
        <v>0</v>
      </c>
      <c r="AO91" s="193"/>
      <c r="AP91" s="186"/>
      <c r="AQ91" s="186"/>
      <c r="AR91" s="188"/>
      <c r="AS91" s="189">
        <f>'Cost Basis Transfer Tab Updated'!V71</f>
        <v>0</v>
      </c>
      <c r="AT91" s="190">
        <f>'Cost Basis Transfer Tab Updated'!W71</f>
        <v>0</v>
      </c>
      <c r="AU91" s="191">
        <f t="shared" si="11"/>
        <v>2000</v>
      </c>
      <c r="AV91" s="192">
        <f t="shared" ref="AV91:AV104" si="43">F91*AT91</f>
        <v>0</v>
      </c>
      <c r="AW91" s="193"/>
      <c r="AX91" s="186"/>
      <c r="AY91" s="186"/>
      <c r="AZ91" s="186"/>
      <c r="BA91" s="195"/>
      <c r="BB91" s="196"/>
      <c r="BC91" s="196"/>
    </row>
    <row r="92" spans="2:55" s="150" customFormat="1" ht="13.15" hidden="1" x14ac:dyDescent="0.4">
      <c r="B92" s="178"/>
      <c r="C92" s="282"/>
      <c r="D92" s="282"/>
      <c r="E92" s="282"/>
      <c r="F92" s="258"/>
      <c r="G92" s="179"/>
      <c r="H92" s="180">
        <f>'Cost Basis Transfer Tab Updated'!F72</f>
        <v>0</v>
      </c>
      <c r="I92" s="181">
        <f t="shared" si="36"/>
        <v>0</v>
      </c>
      <c r="J92" s="181"/>
      <c r="K92" s="182">
        <f>'Cost Basis Transfer Tab Updated'!G72</f>
        <v>0</v>
      </c>
      <c r="L92" s="183">
        <f t="shared" si="37"/>
        <v>0</v>
      </c>
      <c r="M92" s="181"/>
      <c r="N92" s="182">
        <f>'Cost Basis Transfer Tab Updated'!I72</f>
        <v>0</v>
      </c>
      <c r="O92" s="183">
        <f t="shared" si="38"/>
        <v>0</v>
      </c>
      <c r="P92" s="181"/>
      <c r="Q92" s="184">
        <f>'Cost Basis Transfer Tab Updated'!K72</f>
        <v>0</v>
      </c>
      <c r="R92" s="185">
        <f t="shared" si="39"/>
        <v>0</v>
      </c>
      <c r="S92" s="186"/>
      <c r="T92" s="260">
        <v>2000</v>
      </c>
      <c r="U92" s="186"/>
      <c r="V92" s="188"/>
      <c r="W92" s="189">
        <f>'Cost Basis Transfer Tab Updated'!M72</f>
        <v>0</v>
      </c>
      <c r="X92" s="190">
        <f>'Cost Basis Transfer Tab Updated'!N72</f>
        <v>0</v>
      </c>
      <c r="Y92" s="191">
        <f t="shared" si="8"/>
        <v>2000</v>
      </c>
      <c r="Z92" s="192">
        <f t="shared" si="40"/>
        <v>0</v>
      </c>
      <c r="AA92" s="193"/>
      <c r="AB92" s="186"/>
      <c r="AC92" s="188"/>
      <c r="AD92" s="189">
        <f>'Cost Basis Transfer Tab Updated'!P72</f>
        <v>0</v>
      </c>
      <c r="AE92" s="190">
        <f>'Cost Basis Transfer Tab Updated'!Q72</f>
        <v>0</v>
      </c>
      <c r="AF92" s="191">
        <f t="shared" si="9"/>
        <v>2000</v>
      </c>
      <c r="AG92" s="192">
        <f t="shared" si="41"/>
        <v>0</v>
      </c>
      <c r="AH92" s="193"/>
      <c r="AI92" s="186"/>
      <c r="AJ92" s="188"/>
      <c r="AK92" s="189">
        <f>'Cost Basis Transfer Tab Updated'!S72</f>
        <v>0</v>
      </c>
      <c r="AL92" s="190">
        <f>'Cost Basis Transfer Tab Updated'!T72</f>
        <v>0</v>
      </c>
      <c r="AM92" s="191">
        <f t="shared" si="10"/>
        <v>2000</v>
      </c>
      <c r="AN92" s="192">
        <f t="shared" si="42"/>
        <v>0</v>
      </c>
      <c r="AO92" s="193"/>
      <c r="AP92" s="186"/>
      <c r="AQ92" s="186"/>
      <c r="AR92" s="188"/>
      <c r="AS92" s="189">
        <f>'Cost Basis Transfer Tab Updated'!V72</f>
        <v>0</v>
      </c>
      <c r="AT92" s="190">
        <f>'Cost Basis Transfer Tab Updated'!W72</f>
        <v>0</v>
      </c>
      <c r="AU92" s="191">
        <f t="shared" si="11"/>
        <v>2000</v>
      </c>
      <c r="AV92" s="192">
        <f t="shared" si="43"/>
        <v>0</v>
      </c>
      <c r="AW92" s="193"/>
      <c r="AX92" s="186"/>
      <c r="AY92" s="186"/>
      <c r="AZ92" s="186"/>
      <c r="BA92" s="195"/>
      <c r="BB92" s="196"/>
      <c r="BC92" s="196"/>
    </row>
    <row r="93" spans="2:55" s="150" customFormat="1" ht="13.15" hidden="1" x14ac:dyDescent="0.4">
      <c r="B93" s="178"/>
      <c r="C93" s="282"/>
      <c r="D93" s="282"/>
      <c r="E93" s="282"/>
      <c r="F93" s="258"/>
      <c r="G93" s="179"/>
      <c r="H93" s="180">
        <f>'Cost Basis Transfer Tab Updated'!F73</f>
        <v>0</v>
      </c>
      <c r="I93" s="181">
        <f t="shared" si="36"/>
        <v>0</v>
      </c>
      <c r="J93" s="181"/>
      <c r="K93" s="182">
        <f>'Cost Basis Transfer Tab Updated'!G73</f>
        <v>0</v>
      </c>
      <c r="L93" s="183">
        <f t="shared" si="37"/>
        <v>0</v>
      </c>
      <c r="M93" s="181"/>
      <c r="N93" s="182">
        <f>'Cost Basis Transfer Tab Updated'!I73</f>
        <v>0</v>
      </c>
      <c r="O93" s="183">
        <f t="shared" si="38"/>
        <v>0</v>
      </c>
      <c r="P93" s="181"/>
      <c r="Q93" s="184">
        <f>'Cost Basis Transfer Tab Updated'!K73</f>
        <v>0</v>
      </c>
      <c r="R93" s="185">
        <f t="shared" si="39"/>
        <v>0</v>
      </c>
      <c r="S93" s="186"/>
      <c r="T93" s="260">
        <v>2000</v>
      </c>
      <c r="U93" s="186"/>
      <c r="V93" s="188"/>
      <c r="W93" s="189">
        <f>'Cost Basis Transfer Tab Updated'!M73</f>
        <v>0</v>
      </c>
      <c r="X93" s="190">
        <f>'Cost Basis Transfer Tab Updated'!N73</f>
        <v>0</v>
      </c>
      <c r="Y93" s="191">
        <f t="shared" si="8"/>
        <v>2000</v>
      </c>
      <c r="Z93" s="192">
        <f t="shared" si="40"/>
        <v>0</v>
      </c>
      <c r="AA93" s="193"/>
      <c r="AB93" s="186"/>
      <c r="AC93" s="188"/>
      <c r="AD93" s="189">
        <f>'Cost Basis Transfer Tab Updated'!P73</f>
        <v>0</v>
      </c>
      <c r="AE93" s="190">
        <f>'Cost Basis Transfer Tab Updated'!Q73</f>
        <v>0</v>
      </c>
      <c r="AF93" s="191">
        <f t="shared" si="9"/>
        <v>2000</v>
      </c>
      <c r="AG93" s="192">
        <f t="shared" si="41"/>
        <v>0</v>
      </c>
      <c r="AH93" s="193"/>
      <c r="AI93" s="186"/>
      <c r="AJ93" s="188"/>
      <c r="AK93" s="189">
        <f>'Cost Basis Transfer Tab Updated'!S73</f>
        <v>0</v>
      </c>
      <c r="AL93" s="190">
        <f>'Cost Basis Transfer Tab Updated'!T73</f>
        <v>0</v>
      </c>
      <c r="AM93" s="191">
        <f t="shared" si="10"/>
        <v>2000</v>
      </c>
      <c r="AN93" s="192">
        <f t="shared" si="42"/>
        <v>0</v>
      </c>
      <c r="AO93" s="193"/>
      <c r="AP93" s="186"/>
      <c r="AQ93" s="186"/>
      <c r="AR93" s="188"/>
      <c r="AS93" s="189">
        <f>'Cost Basis Transfer Tab Updated'!V73</f>
        <v>0</v>
      </c>
      <c r="AT93" s="190">
        <f>'Cost Basis Transfer Tab Updated'!W73</f>
        <v>0</v>
      </c>
      <c r="AU93" s="191">
        <f t="shared" si="11"/>
        <v>2000</v>
      </c>
      <c r="AV93" s="192">
        <f t="shared" si="43"/>
        <v>0</v>
      </c>
      <c r="AW93" s="193"/>
      <c r="AX93" s="186"/>
      <c r="AY93" s="186"/>
      <c r="AZ93" s="186"/>
      <c r="BA93" s="195"/>
      <c r="BB93" s="196"/>
      <c r="BC93" s="196"/>
    </row>
    <row r="94" spans="2:55" s="150" customFormat="1" ht="13.15" hidden="1" x14ac:dyDescent="0.4">
      <c r="B94" s="178"/>
      <c r="C94" s="282"/>
      <c r="D94" s="282"/>
      <c r="E94" s="282"/>
      <c r="F94" s="258"/>
      <c r="G94" s="179"/>
      <c r="H94" s="180">
        <f>'Cost Basis Transfer Tab Updated'!F74</f>
        <v>0</v>
      </c>
      <c r="I94" s="181">
        <f t="shared" si="36"/>
        <v>0</v>
      </c>
      <c r="J94" s="181"/>
      <c r="K94" s="182">
        <f>'Cost Basis Transfer Tab Updated'!G74</f>
        <v>0</v>
      </c>
      <c r="L94" s="183">
        <f t="shared" si="37"/>
        <v>0</v>
      </c>
      <c r="M94" s="181"/>
      <c r="N94" s="182">
        <f>'Cost Basis Transfer Tab Updated'!I74</f>
        <v>0</v>
      </c>
      <c r="O94" s="183">
        <f t="shared" si="38"/>
        <v>0</v>
      </c>
      <c r="P94" s="181"/>
      <c r="Q94" s="184">
        <f>'Cost Basis Transfer Tab Updated'!K74</f>
        <v>0</v>
      </c>
      <c r="R94" s="185">
        <f t="shared" si="39"/>
        <v>0</v>
      </c>
      <c r="S94" s="186"/>
      <c r="T94" s="260">
        <v>2000</v>
      </c>
      <c r="U94" s="186"/>
      <c r="V94" s="188"/>
      <c r="W94" s="189">
        <f>'Cost Basis Transfer Tab Updated'!M74</f>
        <v>0</v>
      </c>
      <c r="X94" s="190">
        <f>'Cost Basis Transfer Tab Updated'!N74</f>
        <v>0</v>
      </c>
      <c r="Y94" s="191">
        <f t="shared" si="8"/>
        <v>2000</v>
      </c>
      <c r="Z94" s="192">
        <f t="shared" si="40"/>
        <v>0</v>
      </c>
      <c r="AA94" s="193"/>
      <c r="AB94" s="186"/>
      <c r="AC94" s="188"/>
      <c r="AD94" s="189">
        <f>'Cost Basis Transfer Tab Updated'!P74</f>
        <v>0</v>
      </c>
      <c r="AE94" s="190">
        <f>'Cost Basis Transfer Tab Updated'!Q74</f>
        <v>0</v>
      </c>
      <c r="AF94" s="191">
        <f t="shared" si="9"/>
        <v>2000</v>
      </c>
      <c r="AG94" s="192">
        <f t="shared" si="41"/>
        <v>0</v>
      </c>
      <c r="AH94" s="193"/>
      <c r="AI94" s="186"/>
      <c r="AJ94" s="188"/>
      <c r="AK94" s="189">
        <f>'Cost Basis Transfer Tab Updated'!S74</f>
        <v>0</v>
      </c>
      <c r="AL94" s="190">
        <f>'Cost Basis Transfer Tab Updated'!T74</f>
        <v>0</v>
      </c>
      <c r="AM94" s="191">
        <f t="shared" si="10"/>
        <v>2000</v>
      </c>
      <c r="AN94" s="192">
        <f t="shared" si="42"/>
        <v>0</v>
      </c>
      <c r="AO94" s="193"/>
      <c r="AP94" s="186"/>
      <c r="AQ94" s="186"/>
      <c r="AR94" s="188"/>
      <c r="AS94" s="189">
        <f>'Cost Basis Transfer Tab Updated'!V74</f>
        <v>0</v>
      </c>
      <c r="AT94" s="190">
        <f>'Cost Basis Transfer Tab Updated'!W74</f>
        <v>0</v>
      </c>
      <c r="AU94" s="191">
        <f t="shared" si="11"/>
        <v>2000</v>
      </c>
      <c r="AV94" s="192">
        <f t="shared" si="43"/>
        <v>0</v>
      </c>
      <c r="AW94" s="193"/>
      <c r="AX94" s="186"/>
      <c r="AY94" s="186"/>
      <c r="AZ94" s="186"/>
      <c r="BA94" s="195"/>
      <c r="BB94" s="196"/>
      <c r="BC94" s="196"/>
    </row>
    <row r="95" spans="2:55" s="150" customFormat="1" ht="13.15" hidden="1" x14ac:dyDescent="0.4">
      <c r="B95" s="178"/>
      <c r="C95" s="282"/>
      <c r="D95" s="282"/>
      <c r="E95" s="282"/>
      <c r="F95" s="258"/>
      <c r="G95" s="179"/>
      <c r="H95" s="180">
        <f>'Cost Basis Transfer Tab Updated'!F75</f>
        <v>0</v>
      </c>
      <c r="I95" s="181">
        <f t="shared" si="36"/>
        <v>0</v>
      </c>
      <c r="J95" s="181"/>
      <c r="K95" s="182">
        <f>'Cost Basis Transfer Tab Updated'!G75</f>
        <v>0</v>
      </c>
      <c r="L95" s="183">
        <f t="shared" si="37"/>
        <v>0</v>
      </c>
      <c r="M95" s="181"/>
      <c r="N95" s="182">
        <f>'Cost Basis Transfer Tab Updated'!I75</f>
        <v>0</v>
      </c>
      <c r="O95" s="183">
        <f t="shared" si="38"/>
        <v>0</v>
      </c>
      <c r="P95" s="181"/>
      <c r="Q95" s="184">
        <f>'Cost Basis Transfer Tab Updated'!K75</f>
        <v>0</v>
      </c>
      <c r="R95" s="185">
        <f t="shared" si="39"/>
        <v>0</v>
      </c>
      <c r="S95" s="186"/>
      <c r="T95" s="260">
        <v>2000</v>
      </c>
      <c r="U95" s="186"/>
      <c r="V95" s="188"/>
      <c r="W95" s="189">
        <f>'Cost Basis Transfer Tab Updated'!M75</f>
        <v>0</v>
      </c>
      <c r="X95" s="190">
        <f>'Cost Basis Transfer Tab Updated'!N75</f>
        <v>0</v>
      </c>
      <c r="Y95" s="191">
        <f t="shared" si="8"/>
        <v>2000</v>
      </c>
      <c r="Z95" s="192">
        <f t="shared" si="40"/>
        <v>0</v>
      </c>
      <c r="AA95" s="193"/>
      <c r="AB95" s="186"/>
      <c r="AC95" s="188"/>
      <c r="AD95" s="189">
        <f>'Cost Basis Transfer Tab Updated'!P75</f>
        <v>0</v>
      </c>
      <c r="AE95" s="190">
        <f>'Cost Basis Transfer Tab Updated'!Q75</f>
        <v>0</v>
      </c>
      <c r="AF95" s="191">
        <f t="shared" si="9"/>
        <v>2000</v>
      </c>
      <c r="AG95" s="192">
        <f t="shared" si="41"/>
        <v>0</v>
      </c>
      <c r="AH95" s="193"/>
      <c r="AI95" s="186"/>
      <c r="AJ95" s="188"/>
      <c r="AK95" s="189">
        <f>'Cost Basis Transfer Tab Updated'!S75</f>
        <v>0</v>
      </c>
      <c r="AL95" s="190">
        <f>'Cost Basis Transfer Tab Updated'!T75</f>
        <v>0</v>
      </c>
      <c r="AM95" s="191">
        <f t="shared" si="10"/>
        <v>2000</v>
      </c>
      <c r="AN95" s="192">
        <f t="shared" si="42"/>
        <v>0</v>
      </c>
      <c r="AO95" s="193"/>
      <c r="AP95" s="186"/>
      <c r="AQ95" s="186"/>
      <c r="AR95" s="188"/>
      <c r="AS95" s="189">
        <f>'Cost Basis Transfer Tab Updated'!V75</f>
        <v>0</v>
      </c>
      <c r="AT95" s="190">
        <f>'Cost Basis Transfer Tab Updated'!W75</f>
        <v>0</v>
      </c>
      <c r="AU95" s="191">
        <f t="shared" si="11"/>
        <v>2000</v>
      </c>
      <c r="AV95" s="192">
        <f t="shared" si="43"/>
        <v>0</v>
      </c>
      <c r="AW95" s="193"/>
      <c r="AX95" s="186"/>
      <c r="AY95" s="186"/>
      <c r="AZ95" s="186"/>
      <c r="BA95" s="195"/>
      <c r="BB95" s="196"/>
      <c r="BC95" s="196"/>
    </row>
    <row r="96" spans="2:55" s="150" customFormat="1" ht="13.15" hidden="1" x14ac:dyDescent="0.4">
      <c r="B96" s="178"/>
      <c r="C96" s="282"/>
      <c r="D96" s="282"/>
      <c r="E96" s="282"/>
      <c r="F96" s="258"/>
      <c r="G96" s="179"/>
      <c r="H96" s="180">
        <f>'Cost Basis Transfer Tab Updated'!F76</f>
        <v>0</v>
      </c>
      <c r="I96" s="181">
        <f t="shared" si="36"/>
        <v>0</v>
      </c>
      <c r="J96" s="181"/>
      <c r="K96" s="182">
        <f>'Cost Basis Transfer Tab Updated'!G76</f>
        <v>0</v>
      </c>
      <c r="L96" s="183">
        <f t="shared" si="37"/>
        <v>0</v>
      </c>
      <c r="M96" s="181"/>
      <c r="N96" s="182">
        <f>'Cost Basis Transfer Tab Updated'!I76</f>
        <v>0</v>
      </c>
      <c r="O96" s="183">
        <f t="shared" si="38"/>
        <v>0</v>
      </c>
      <c r="P96" s="181"/>
      <c r="Q96" s="184">
        <f>'Cost Basis Transfer Tab Updated'!K76</f>
        <v>0</v>
      </c>
      <c r="R96" s="185">
        <f t="shared" si="39"/>
        <v>0</v>
      </c>
      <c r="S96" s="186"/>
      <c r="T96" s="260">
        <v>2000</v>
      </c>
      <c r="U96" s="186"/>
      <c r="V96" s="188"/>
      <c r="W96" s="189">
        <f>'Cost Basis Transfer Tab Updated'!M76</f>
        <v>0</v>
      </c>
      <c r="X96" s="190">
        <f>'Cost Basis Transfer Tab Updated'!N76</f>
        <v>0</v>
      </c>
      <c r="Y96" s="191">
        <f t="shared" ref="Y96:Y159" si="44">T96+W96</f>
        <v>2000</v>
      </c>
      <c r="Z96" s="192">
        <f t="shared" si="40"/>
        <v>0</v>
      </c>
      <c r="AA96" s="193"/>
      <c r="AB96" s="186"/>
      <c r="AC96" s="188"/>
      <c r="AD96" s="189">
        <f>'Cost Basis Transfer Tab Updated'!P76</f>
        <v>0</v>
      </c>
      <c r="AE96" s="190">
        <f>'Cost Basis Transfer Tab Updated'!Q76</f>
        <v>0</v>
      </c>
      <c r="AF96" s="191">
        <f t="shared" ref="AF96:AF159" si="45">T96+AD96</f>
        <v>2000</v>
      </c>
      <c r="AG96" s="192">
        <f t="shared" si="41"/>
        <v>0</v>
      </c>
      <c r="AH96" s="193"/>
      <c r="AI96" s="186"/>
      <c r="AJ96" s="188"/>
      <c r="AK96" s="189">
        <f>'Cost Basis Transfer Tab Updated'!S76</f>
        <v>0</v>
      </c>
      <c r="AL96" s="190">
        <f>'Cost Basis Transfer Tab Updated'!T76</f>
        <v>0</v>
      </c>
      <c r="AM96" s="191">
        <f t="shared" ref="AM96:AM159" si="46">T96+AK96</f>
        <v>2000</v>
      </c>
      <c r="AN96" s="192">
        <f t="shared" si="42"/>
        <v>0</v>
      </c>
      <c r="AO96" s="193"/>
      <c r="AP96" s="186"/>
      <c r="AQ96" s="186"/>
      <c r="AR96" s="188"/>
      <c r="AS96" s="189">
        <f>'Cost Basis Transfer Tab Updated'!V76</f>
        <v>0</v>
      </c>
      <c r="AT96" s="190">
        <f>'Cost Basis Transfer Tab Updated'!W76</f>
        <v>0</v>
      </c>
      <c r="AU96" s="191">
        <f t="shared" ref="AU96:AU159" si="47">T96+AS96</f>
        <v>2000</v>
      </c>
      <c r="AV96" s="192">
        <f t="shared" si="43"/>
        <v>0</v>
      </c>
      <c r="AW96" s="193"/>
      <c r="AX96" s="186"/>
      <c r="AY96" s="186"/>
      <c r="AZ96" s="186"/>
      <c r="BA96" s="195"/>
      <c r="BB96" s="196"/>
      <c r="BC96" s="196"/>
    </row>
    <row r="97" spans="2:55" s="150" customFormat="1" ht="13.15" hidden="1" x14ac:dyDescent="0.4">
      <c r="B97" s="178"/>
      <c r="C97" s="282"/>
      <c r="D97" s="282"/>
      <c r="E97" s="282"/>
      <c r="F97" s="258"/>
      <c r="G97" s="179"/>
      <c r="H97" s="180">
        <f>'Cost Basis Transfer Tab Updated'!F77</f>
        <v>0</v>
      </c>
      <c r="I97" s="181">
        <f t="shared" si="36"/>
        <v>0</v>
      </c>
      <c r="J97" s="181"/>
      <c r="K97" s="182">
        <f>'Cost Basis Transfer Tab Updated'!G77</f>
        <v>0</v>
      </c>
      <c r="L97" s="183">
        <f t="shared" si="37"/>
        <v>0</v>
      </c>
      <c r="M97" s="181"/>
      <c r="N97" s="182">
        <f>'Cost Basis Transfer Tab Updated'!I77</f>
        <v>0</v>
      </c>
      <c r="O97" s="183">
        <f t="shared" si="38"/>
        <v>0</v>
      </c>
      <c r="P97" s="181"/>
      <c r="Q97" s="184">
        <f>'Cost Basis Transfer Tab Updated'!K77</f>
        <v>0</v>
      </c>
      <c r="R97" s="185">
        <f t="shared" si="39"/>
        <v>0</v>
      </c>
      <c r="S97" s="186"/>
      <c r="T97" s="260">
        <v>2000</v>
      </c>
      <c r="U97" s="186"/>
      <c r="V97" s="188"/>
      <c r="W97" s="189">
        <f>'Cost Basis Transfer Tab Updated'!M77</f>
        <v>0</v>
      </c>
      <c r="X97" s="190">
        <f>'Cost Basis Transfer Tab Updated'!N77</f>
        <v>0</v>
      </c>
      <c r="Y97" s="191">
        <f t="shared" si="44"/>
        <v>2000</v>
      </c>
      <c r="Z97" s="192">
        <f t="shared" si="40"/>
        <v>0</v>
      </c>
      <c r="AA97" s="193"/>
      <c r="AB97" s="186"/>
      <c r="AC97" s="188"/>
      <c r="AD97" s="189">
        <f>'Cost Basis Transfer Tab Updated'!P77</f>
        <v>0</v>
      </c>
      <c r="AE97" s="190">
        <f>'Cost Basis Transfer Tab Updated'!Q77</f>
        <v>0</v>
      </c>
      <c r="AF97" s="191">
        <f t="shared" si="45"/>
        <v>2000</v>
      </c>
      <c r="AG97" s="192">
        <f t="shared" si="41"/>
        <v>0</v>
      </c>
      <c r="AH97" s="193"/>
      <c r="AI97" s="186"/>
      <c r="AJ97" s="188"/>
      <c r="AK97" s="189">
        <f>'Cost Basis Transfer Tab Updated'!S77</f>
        <v>0</v>
      </c>
      <c r="AL97" s="190">
        <f>'Cost Basis Transfer Tab Updated'!T77</f>
        <v>0</v>
      </c>
      <c r="AM97" s="191">
        <f t="shared" si="46"/>
        <v>2000</v>
      </c>
      <c r="AN97" s="192">
        <f t="shared" si="42"/>
        <v>0</v>
      </c>
      <c r="AO97" s="193"/>
      <c r="AP97" s="186"/>
      <c r="AQ97" s="186"/>
      <c r="AR97" s="188"/>
      <c r="AS97" s="189">
        <f>'Cost Basis Transfer Tab Updated'!V77</f>
        <v>0</v>
      </c>
      <c r="AT97" s="190">
        <f>'Cost Basis Transfer Tab Updated'!W77</f>
        <v>0</v>
      </c>
      <c r="AU97" s="191">
        <f t="shared" si="47"/>
        <v>2000</v>
      </c>
      <c r="AV97" s="192">
        <f t="shared" si="43"/>
        <v>0</v>
      </c>
      <c r="AW97" s="193"/>
      <c r="AX97" s="186"/>
      <c r="AY97" s="186"/>
      <c r="AZ97" s="186"/>
      <c r="BA97" s="195"/>
      <c r="BB97" s="196"/>
      <c r="BC97" s="196"/>
    </row>
    <row r="98" spans="2:55" s="150" customFormat="1" ht="13.15" hidden="1" x14ac:dyDescent="0.4">
      <c r="B98" s="178"/>
      <c r="C98" s="282"/>
      <c r="D98" s="282"/>
      <c r="E98" s="282"/>
      <c r="F98" s="258"/>
      <c r="G98" s="179"/>
      <c r="H98" s="180">
        <f>'Cost Basis Transfer Tab Updated'!F78</f>
        <v>0</v>
      </c>
      <c r="I98" s="181">
        <f t="shared" si="36"/>
        <v>0</v>
      </c>
      <c r="J98" s="181"/>
      <c r="K98" s="182">
        <f>'Cost Basis Transfer Tab Updated'!G78</f>
        <v>0</v>
      </c>
      <c r="L98" s="183">
        <f t="shared" si="37"/>
        <v>0</v>
      </c>
      <c r="M98" s="181"/>
      <c r="N98" s="182">
        <f>'Cost Basis Transfer Tab Updated'!I78</f>
        <v>0</v>
      </c>
      <c r="O98" s="183">
        <f t="shared" si="38"/>
        <v>0</v>
      </c>
      <c r="P98" s="181"/>
      <c r="Q98" s="184">
        <f>'Cost Basis Transfer Tab Updated'!K78</f>
        <v>0</v>
      </c>
      <c r="R98" s="185">
        <f t="shared" si="39"/>
        <v>0</v>
      </c>
      <c r="S98" s="186"/>
      <c r="T98" s="260">
        <v>2000</v>
      </c>
      <c r="U98" s="186"/>
      <c r="V98" s="188"/>
      <c r="W98" s="189">
        <f>'Cost Basis Transfer Tab Updated'!M78</f>
        <v>0</v>
      </c>
      <c r="X98" s="190">
        <f>'Cost Basis Transfer Tab Updated'!N78</f>
        <v>0</v>
      </c>
      <c r="Y98" s="191">
        <f t="shared" si="44"/>
        <v>2000</v>
      </c>
      <c r="Z98" s="192">
        <f t="shared" si="40"/>
        <v>0</v>
      </c>
      <c r="AA98" s="193"/>
      <c r="AB98" s="186"/>
      <c r="AC98" s="188"/>
      <c r="AD98" s="189">
        <f>'Cost Basis Transfer Tab Updated'!P78</f>
        <v>0</v>
      </c>
      <c r="AE98" s="190">
        <f>'Cost Basis Transfer Tab Updated'!Q78</f>
        <v>0</v>
      </c>
      <c r="AF98" s="191">
        <f t="shared" si="45"/>
        <v>2000</v>
      </c>
      <c r="AG98" s="192">
        <f t="shared" si="41"/>
        <v>0</v>
      </c>
      <c r="AH98" s="193"/>
      <c r="AI98" s="186"/>
      <c r="AJ98" s="188"/>
      <c r="AK98" s="189">
        <f>'Cost Basis Transfer Tab Updated'!S78</f>
        <v>0</v>
      </c>
      <c r="AL98" s="190">
        <f>'Cost Basis Transfer Tab Updated'!T78</f>
        <v>0</v>
      </c>
      <c r="AM98" s="191">
        <f t="shared" si="46"/>
        <v>2000</v>
      </c>
      <c r="AN98" s="192">
        <f t="shared" si="42"/>
        <v>0</v>
      </c>
      <c r="AO98" s="193"/>
      <c r="AP98" s="186"/>
      <c r="AQ98" s="186"/>
      <c r="AR98" s="188"/>
      <c r="AS98" s="189">
        <f>'Cost Basis Transfer Tab Updated'!V78</f>
        <v>0</v>
      </c>
      <c r="AT98" s="190">
        <f>'Cost Basis Transfer Tab Updated'!W78</f>
        <v>0</v>
      </c>
      <c r="AU98" s="191">
        <f t="shared" si="47"/>
        <v>2000</v>
      </c>
      <c r="AV98" s="192">
        <f t="shared" si="43"/>
        <v>0</v>
      </c>
      <c r="AW98" s="193"/>
      <c r="AX98" s="186"/>
      <c r="AY98" s="186"/>
      <c r="AZ98" s="186"/>
      <c r="BA98" s="195"/>
      <c r="BB98" s="196"/>
      <c r="BC98" s="196"/>
    </row>
    <row r="99" spans="2:55" s="150" customFormat="1" ht="13.15" hidden="1" x14ac:dyDescent="0.4">
      <c r="B99" s="178"/>
      <c r="C99" s="282"/>
      <c r="D99" s="282"/>
      <c r="E99" s="282"/>
      <c r="F99" s="258"/>
      <c r="G99" s="179"/>
      <c r="H99" s="180">
        <f>'Cost Basis Transfer Tab Updated'!F79</f>
        <v>0</v>
      </c>
      <c r="I99" s="181">
        <f t="shared" si="36"/>
        <v>0</v>
      </c>
      <c r="J99" s="181"/>
      <c r="K99" s="182">
        <f>'Cost Basis Transfer Tab Updated'!G79</f>
        <v>0</v>
      </c>
      <c r="L99" s="183">
        <f t="shared" si="37"/>
        <v>0</v>
      </c>
      <c r="M99" s="181"/>
      <c r="N99" s="182">
        <f>'Cost Basis Transfer Tab Updated'!I79</f>
        <v>0</v>
      </c>
      <c r="O99" s="183">
        <f t="shared" si="38"/>
        <v>0</v>
      </c>
      <c r="P99" s="181"/>
      <c r="Q99" s="184">
        <f>'Cost Basis Transfer Tab Updated'!K79</f>
        <v>0</v>
      </c>
      <c r="R99" s="185">
        <f t="shared" si="39"/>
        <v>0</v>
      </c>
      <c r="S99" s="186"/>
      <c r="T99" s="260">
        <v>2000</v>
      </c>
      <c r="U99" s="186"/>
      <c r="V99" s="188"/>
      <c r="W99" s="189">
        <f>'Cost Basis Transfer Tab Updated'!M79</f>
        <v>0</v>
      </c>
      <c r="X99" s="190">
        <f>'Cost Basis Transfer Tab Updated'!N79</f>
        <v>0</v>
      </c>
      <c r="Y99" s="191">
        <f t="shared" si="44"/>
        <v>2000</v>
      </c>
      <c r="Z99" s="192">
        <f t="shared" si="40"/>
        <v>0</v>
      </c>
      <c r="AA99" s="193"/>
      <c r="AB99" s="186"/>
      <c r="AC99" s="188"/>
      <c r="AD99" s="189">
        <f>'Cost Basis Transfer Tab Updated'!P79</f>
        <v>0</v>
      </c>
      <c r="AE99" s="190">
        <f>'Cost Basis Transfer Tab Updated'!Q79</f>
        <v>0</v>
      </c>
      <c r="AF99" s="191">
        <f t="shared" si="45"/>
        <v>2000</v>
      </c>
      <c r="AG99" s="192">
        <f t="shared" si="41"/>
        <v>0</v>
      </c>
      <c r="AH99" s="193"/>
      <c r="AI99" s="186"/>
      <c r="AJ99" s="188"/>
      <c r="AK99" s="189">
        <f>'Cost Basis Transfer Tab Updated'!S79</f>
        <v>0</v>
      </c>
      <c r="AL99" s="190">
        <f>'Cost Basis Transfer Tab Updated'!T79</f>
        <v>0</v>
      </c>
      <c r="AM99" s="191">
        <f t="shared" si="46"/>
        <v>2000</v>
      </c>
      <c r="AN99" s="192">
        <f t="shared" si="42"/>
        <v>0</v>
      </c>
      <c r="AO99" s="193"/>
      <c r="AP99" s="186"/>
      <c r="AQ99" s="186"/>
      <c r="AR99" s="188"/>
      <c r="AS99" s="189">
        <f>'Cost Basis Transfer Tab Updated'!V79</f>
        <v>0</v>
      </c>
      <c r="AT99" s="190">
        <f>'Cost Basis Transfer Tab Updated'!W79</f>
        <v>0</v>
      </c>
      <c r="AU99" s="191">
        <f t="shared" si="47"/>
        <v>2000</v>
      </c>
      <c r="AV99" s="192">
        <f t="shared" si="43"/>
        <v>0</v>
      </c>
      <c r="AW99" s="193"/>
      <c r="AX99" s="186"/>
      <c r="AY99" s="186"/>
      <c r="AZ99" s="186"/>
      <c r="BA99" s="195"/>
      <c r="BB99" s="196"/>
      <c r="BC99" s="196"/>
    </row>
    <row r="100" spans="2:55" s="150" customFormat="1" ht="13.15" hidden="1" x14ac:dyDescent="0.4">
      <c r="B100" s="178"/>
      <c r="C100" s="282"/>
      <c r="D100" s="282"/>
      <c r="E100" s="282"/>
      <c r="F100" s="258"/>
      <c r="G100" s="179"/>
      <c r="H100" s="180">
        <f>'Cost Basis Transfer Tab Updated'!F80</f>
        <v>0</v>
      </c>
      <c r="I100" s="181">
        <f t="shared" si="36"/>
        <v>0</v>
      </c>
      <c r="J100" s="181"/>
      <c r="K100" s="182">
        <f>'Cost Basis Transfer Tab Updated'!G80</f>
        <v>0</v>
      </c>
      <c r="L100" s="183">
        <f t="shared" si="37"/>
        <v>0</v>
      </c>
      <c r="M100" s="181"/>
      <c r="N100" s="182">
        <f>'Cost Basis Transfer Tab Updated'!I80</f>
        <v>0</v>
      </c>
      <c r="O100" s="183">
        <f t="shared" si="38"/>
        <v>0</v>
      </c>
      <c r="P100" s="181"/>
      <c r="Q100" s="184">
        <f>'Cost Basis Transfer Tab Updated'!K80</f>
        <v>0</v>
      </c>
      <c r="R100" s="185">
        <f t="shared" si="39"/>
        <v>0</v>
      </c>
      <c r="S100" s="186"/>
      <c r="T100" s="260">
        <v>2000</v>
      </c>
      <c r="U100" s="186"/>
      <c r="V100" s="188"/>
      <c r="W100" s="189">
        <f>'Cost Basis Transfer Tab Updated'!M80</f>
        <v>0</v>
      </c>
      <c r="X100" s="190">
        <f>'Cost Basis Transfer Tab Updated'!N80</f>
        <v>0</v>
      </c>
      <c r="Y100" s="191">
        <f t="shared" si="44"/>
        <v>2000</v>
      </c>
      <c r="Z100" s="192">
        <f t="shared" si="40"/>
        <v>0</v>
      </c>
      <c r="AA100" s="193"/>
      <c r="AB100" s="186"/>
      <c r="AC100" s="188"/>
      <c r="AD100" s="189">
        <f>'Cost Basis Transfer Tab Updated'!P80</f>
        <v>0</v>
      </c>
      <c r="AE100" s="190">
        <f>'Cost Basis Transfer Tab Updated'!Q80</f>
        <v>0</v>
      </c>
      <c r="AF100" s="191">
        <f t="shared" si="45"/>
        <v>2000</v>
      </c>
      <c r="AG100" s="192">
        <f t="shared" si="41"/>
        <v>0</v>
      </c>
      <c r="AH100" s="193"/>
      <c r="AI100" s="186"/>
      <c r="AJ100" s="188"/>
      <c r="AK100" s="189">
        <f>'Cost Basis Transfer Tab Updated'!S80</f>
        <v>0</v>
      </c>
      <c r="AL100" s="190">
        <f>'Cost Basis Transfer Tab Updated'!T80</f>
        <v>0</v>
      </c>
      <c r="AM100" s="191">
        <f t="shared" si="46"/>
        <v>2000</v>
      </c>
      <c r="AN100" s="192">
        <f t="shared" si="42"/>
        <v>0</v>
      </c>
      <c r="AO100" s="193"/>
      <c r="AP100" s="186"/>
      <c r="AQ100" s="186"/>
      <c r="AR100" s="188"/>
      <c r="AS100" s="189">
        <f>'Cost Basis Transfer Tab Updated'!V80</f>
        <v>0</v>
      </c>
      <c r="AT100" s="190">
        <f>'Cost Basis Transfer Tab Updated'!W80</f>
        <v>0</v>
      </c>
      <c r="AU100" s="191">
        <f t="shared" si="47"/>
        <v>2000</v>
      </c>
      <c r="AV100" s="192">
        <f t="shared" si="43"/>
        <v>0</v>
      </c>
      <c r="AW100" s="193"/>
      <c r="AX100" s="186"/>
      <c r="AY100" s="186"/>
      <c r="AZ100" s="186"/>
      <c r="BA100" s="195"/>
      <c r="BB100" s="196"/>
      <c r="BC100" s="196"/>
    </row>
    <row r="101" spans="2:55" s="150" customFormat="1" ht="13.15" x14ac:dyDescent="0.4">
      <c r="B101" s="178" t="s">
        <v>68</v>
      </c>
      <c r="C101" s="282" t="s">
        <v>110</v>
      </c>
      <c r="D101" s="282"/>
      <c r="E101" s="282"/>
      <c r="F101" s="258">
        <v>175</v>
      </c>
      <c r="G101" s="179" t="s">
        <v>130</v>
      </c>
      <c r="H101" s="180">
        <f>'Cost Basis Transfer Tab Updated'!F81</f>
        <v>70</v>
      </c>
      <c r="I101" s="181">
        <f t="shared" si="36"/>
        <v>12250</v>
      </c>
      <c r="J101" s="181"/>
      <c r="K101" s="182">
        <f>'Cost Basis Transfer Tab Updated'!G81</f>
        <v>1.6094836666666668</v>
      </c>
      <c r="L101" s="183">
        <f t="shared" si="37"/>
        <v>281.65964166666669</v>
      </c>
      <c r="M101" s="181"/>
      <c r="N101" s="182">
        <f>'Cost Basis Transfer Tab Updated'!I81</f>
        <v>0.44281700000000007</v>
      </c>
      <c r="O101" s="183">
        <f t="shared" si="38"/>
        <v>77.492975000000015</v>
      </c>
      <c r="P101" s="181"/>
      <c r="Q101" s="184">
        <f>'Cost Basis Transfer Tab Updated'!K81</f>
        <v>1.1666666666666667</v>
      </c>
      <c r="R101" s="185">
        <f t="shared" si="39"/>
        <v>204.16666666666669</v>
      </c>
      <c r="S101" s="186"/>
      <c r="T101" s="260">
        <v>2016</v>
      </c>
      <c r="U101" s="186"/>
      <c r="V101" s="188"/>
      <c r="W101" s="189">
        <f>'Cost Basis Transfer Tab Updated'!M81</f>
        <v>0</v>
      </c>
      <c r="X101" s="190">
        <f>'Cost Basis Transfer Tab Updated'!N81</f>
        <v>0</v>
      </c>
      <c r="Y101" s="191">
        <f t="shared" si="44"/>
        <v>2016</v>
      </c>
      <c r="Z101" s="192">
        <f t="shared" si="40"/>
        <v>0</v>
      </c>
      <c r="AA101" s="193"/>
      <c r="AB101" s="186"/>
      <c r="AC101" s="188"/>
      <c r="AD101" s="189">
        <f>'Cost Basis Transfer Tab Updated'!P81</f>
        <v>0</v>
      </c>
      <c r="AE101" s="190">
        <f>'Cost Basis Transfer Tab Updated'!Q81</f>
        <v>0</v>
      </c>
      <c r="AF101" s="191">
        <f t="shared" si="45"/>
        <v>2016</v>
      </c>
      <c r="AG101" s="192">
        <f t="shared" si="41"/>
        <v>0</v>
      </c>
      <c r="AH101" s="193"/>
      <c r="AI101" s="186"/>
      <c r="AJ101" s="188"/>
      <c r="AK101" s="189">
        <f>'Cost Basis Transfer Tab Updated'!S81</f>
        <v>0</v>
      </c>
      <c r="AL101" s="190">
        <f>'Cost Basis Transfer Tab Updated'!T81</f>
        <v>0</v>
      </c>
      <c r="AM101" s="191">
        <f t="shared" si="46"/>
        <v>2016</v>
      </c>
      <c r="AN101" s="192">
        <f t="shared" si="42"/>
        <v>0</v>
      </c>
      <c r="AO101" s="193"/>
      <c r="AP101" s="186"/>
      <c r="AQ101" s="186"/>
      <c r="AR101" s="188"/>
      <c r="AS101" s="189">
        <f>'Cost Basis Transfer Tab Updated'!V81</f>
        <v>60</v>
      </c>
      <c r="AT101" s="190">
        <f>'Cost Basis Transfer Tab Updated'!W81</f>
        <v>70</v>
      </c>
      <c r="AU101" s="191">
        <f t="shared" si="47"/>
        <v>2076</v>
      </c>
      <c r="AV101" s="192">
        <f t="shared" si="43"/>
        <v>12250</v>
      </c>
      <c r="AW101" s="193"/>
      <c r="AX101" s="186"/>
      <c r="AY101" s="186"/>
      <c r="AZ101" s="186"/>
      <c r="BA101" s="195"/>
      <c r="BB101" s="196"/>
      <c r="BC101" s="196"/>
    </row>
    <row r="102" spans="2:55" s="150" customFormat="1" ht="13.15" x14ac:dyDescent="0.4">
      <c r="B102" s="178" t="s">
        <v>69</v>
      </c>
      <c r="C102" s="282" t="s">
        <v>111</v>
      </c>
      <c r="D102" s="282"/>
      <c r="E102" s="282"/>
      <c r="F102" s="258"/>
      <c r="G102" s="179" t="s">
        <v>130</v>
      </c>
      <c r="H102" s="180">
        <f>'Cost Basis Transfer Tab Updated'!F82</f>
        <v>85</v>
      </c>
      <c r="I102" s="181">
        <f t="shared" si="36"/>
        <v>0</v>
      </c>
      <c r="J102" s="181"/>
      <c r="K102" s="182">
        <f>'Cost Basis Transfer Tab Updated'!G82</f>
        <v>2.2642854999999997</v>
      </c>
      <c r="L102" s="183">
        <f t="shared" si="37"/>
        <v>0</v>
      </c>
      <c r="M102" s="181"/>
      <c r="N102" s="182">
        <f>'Cost Basis Transfer Tab Updated'!I82</f>
        <v>0.61428550000000004</v>
      </c>
      <c r="O102" s="183">
        <f t="shared" si="38"/>
        <v>0</v>
      </c>
      <c r="P102" s="181"/>
      <c r="Q102" s="184">
        <f>'Cost Basis Transfer Tab Updated'!K82</f>
        <v>1.65</v>
      </c>
      <c r="R102" s="185">
        <f t="shared" si="39"/>
        <v>0</v>
      </c>
      <c r="S102" s="186"/>
      <c r="T102" s="260">
        <v>2000</v>
      </c>
      <c r="U102" s="186"/>
      <c r="V102" s="188"/>
      <c r="W102" s="189">
        <f>'Cost Basis Transfer Tab Updated'!M82</f>
        <v>20</v>
      </c>
      <c r="X102" s="190">
        <f>'Cost Basis Transfer Tab Updated'!N82</f>
        <v>7</v>
      </c>
      <c r="Y102" s="191">
        <f t="shared" si="44"/>
        <v>2020</v>
      </c>
      <c r="Z102" s="192">
        <f t="shared" si="40"/>
        <v>0</v>
      </c>
      <c r="AA102" s="193"/>
      <c r="AB102" s="186"/>
      <c r="AC102" s="188"/>
      <c r="AD102" s="189">
        <f>'Cost Basis Transfer Tab Updated'!P82</f>
        <v>40</v>
      </c>
      <c r="AE102" s="190">
        <f>'Cost Basis Transfer Tab Updated'!Q82</f>
        <v>7</v>
      </c>
      <c r="AF102" s="191">
        <f t="shared" si="45"/>
        <v>2040</v>
      </c>
      <c r="AG102" s="192">
        <f t="shared" si="41"/>
        <v>0</v>
      </c>
      <c r="AH102" s="193"/>
      <c r="AI102" s="186"/>
      <c r="AJ102" s="188"/>
      <c r="AK102" s="189">
        <f>'Cost Basis Transfer Tab Updated'!S82</f>
        <v>0</v>
      </c>
      <c r="AL102" s="190">
        <f>'Cost Basis Transfer Tab Updated'!T82</f>
        <v>0</v>
      </c>
      <c r="AM102" s="191">
        <f t="shared" si="46"/>
        <v>2000</v>
      </c>
      <c r="AN102" s="192">
        <f t="shared" si="42"/>
        <v>0</v>
      </c>
      <c r="AO102" s="193"/>
      <c r="AP102" s="186"/>
      <c r="AQ102" s="186"/>
      <c r="AR102" s="188"/>
      <c r="AS102" s="189">
        <f>'Cost Basis Transfer Tab Updated'!V82</f>
        <v>60</v>
      </c>
      <c r="AT102" s="190">
        <f>'Cost Basis Transfer Tab Updated'!W82</f>
        <v>85</v>
      </c>
      <c r="AU102" s="191">
        <f t="shared" si="47"/>
        <v>2060</v>
      </c>
      <c r="AV102" s="192">
        <f t="shared" si="43"/>
        <v>0</v>
      </c>
      <c r="AW102" s="193"/>
      <c r="AX102" s="186"/>
      <c r="AY102" s="186"/>
      <c r="AZ102" s="186"/>
      <c r="BA102" s="195"/>
      <c r="BB102" s="196"/>
      <c r="BC102" s="196"/>
    </row>
    <row r="103" spans="2:55" s="150" customFormat="1" ht="13.15" x14ac:dyDescent="0.4">
      <c r="B103" s="178" t="s">
        <v>70</v>
      </c>
      <c r="C103" s="282" t="s">
        <v>160</v>
      </c>
      <c r="D103" s="282"/>
      <c r="E103" s="282"/>
      <c r="F103" s="258">
        <v>150</v>
      </c>
      <c r="G103" s="179" t="s">
        <v>130</v>
      </c>
      <c r="H103" s="180">
        <f>'Cost Basis Transfer Tab Updated'!F83</f>
        <v>35</v>
      </c>
      <c r="I103" s="181">
        <f t="shared" si="36"/>
        <v>5250</v>
      </c>
      <c r="J103" s="181"/>
      <c r="K103" s="182">
        <f>'Cost Basis Transfer Tab Updated'!G83</f>
        <v>1.0198800000000001</v>
      </c>
      <c r="L103" s="183">
        <f t="shared" si="37"/>
        <v>152.98200000000003</v>
      </c>
      <c r="M103" s="181"/>
      <c r="N103" s="182">
        <f>'Cost Basis Transfer Tab Updated'!I83</f>
        <v>0.31988000000000005</v>
      </c>
      <c r="O103" s="183">
        <f t="shared" si="38"/>
        <v>47.982000000000006</v>
      </c>
      <c r="P103" s="181"/>
      <c r="Q103" s="184">
        <f>'Cost Basis Transfer Tab Updated'!K83</f>
        <v>0.7</v>
      </c>
      <c r="R103" s="185">
        <f t="shared" si="39"/>
        <v>105</v>
      </c>
      <c r="S103" s="186"/>
      <c r="T103" s="260">
        <v>2016</v>
      </c>
      <c r="U103" s="186"/>
      <c r="V103" s="188"/>
      <c r="W103" s="189">
        <f>'Cost Basis Transfer Tab Updated'!M83</f>
        <v>0</v>
      </c>
      <c r="X103" s="190">
        <f>'Cost Basis Transfer Tab Updated'!N83</f>
        <v>0</v>
      </c>
      <c r="Y103" s="191">
        <f t="shared" si="44"/>
        <v>2016</v>
      </c>
      <c r="Z103" s="192">
        <f t="shared" si="40"/>
        <v>0</v>
      </c>
      <c r="AA103" s="193"/>
      <c r="AB103" s="186"/>
      <c r="AC103" s="188"/>
      <c r="AD103" s="189">
        <f>'Cost Basis Transfer Tab Updated'!P83</f>
        <v>0</v>
      </c>
      <c r="AE103" s="190">
        <f>'Cost Basis Transfer Tab Updated'!Q83</f>
        <v>0</v>
      </c>
      <c r="AF103" s="191">
        <f t="shared" si="45"/>
        <v>2016</v>
      </c>
      <c r="AG103" s="192">
        <f t="shared" si="41"/>
        <v>0</v>
      </c>
      <c r="AH103" s="193"/>
      <c r="AI103" s="186"/>
      <c r="AJ103" s="188"/>
      <c r="AK103" s="189">
        <f>'Cost Basis Transfer Tab Updated'!S83</f>
        <v>0</v>
      </c>
      <c r="AL103" s="190">
        <f>'Cost Basis Transfer Tab Updated'!T83</f>
        <v>0</v>
      </c>
      <c r="AM103" s="191">
        <f t="shared" si="46"/>
        <v>2016</v>
      </c>
      <c r="AN103" s="192">
        <f t="shared" si="42"/>
        <v>0</v>
      </c>
      <c r="AO103" s="193"/>
      <c r="AP103" s="186"/>
      <c r="AQ103" s="186"/>
      <c r="AR103" s="188"/>
      <c r="AS103" s="189">
        <f>'Cost Basis Transfer Tab Updated'!V83</f>
        <v>50</v>
      </c>
      <c r="AT103" s="190">
        <f>'Cost Basis Transfer Tab Updated'!W83</f>
        <v>35</v>
      </c>
      <c r="AU103" s="191">
        <f t="shared" si="47"/>
        <v>2066</v>
      </c>
      <c r="AV103" s="192">
        <f t="shared" si="43"/>
        <v>5250</v>
      </c>
      <c r="AW103" s="193"/>
      <c r="AX103" s="186"/>
      <c r="AY103" s="186"/>
      <c r="AZ103" s="186"/>
      <c r="BA103" s="195"/>
      <c r="BB103" s="196"/>
      <c r="BC103" s="196"/>
    </row>
    <row r="104" spans="2:55" s="186" customFormat="1" ht="13.15" x14ac:dyDescent="0.4">
      <c r="B104" s="198" t="s">
        <v>134</v>
      </c>
      <c r="C104" s="284" t="s">
        <v>5</v>
      </c>
      <c r="D104" s="284"/>
      <c r="E104" s="284"/>
      <c r="F104" s="258"/>
      <c r="G104" s="179" t="s">
        <v>130</v>
      </c>
      <c r="H104" s="180">
        <f>'Cost Basis Transfer Tab Updated'!F84</f>
        <v>50</v>
      </c>
      <c r="I104" s="181">
        <f t="shared" si="36"/>
        <v>0</v>
      </c>
      <c r="J104" s="181"/>
      <c r="K104" s="182">
        <f>'Cost Basis Transfer Tab Updated'!G84</f>
        <v>2.2190799999999999</v>
      </c>
      <c r="L104" s="183">
        <f t="shared" si="37"/>
        <v>0</v>
      </c>
      <c r="M104" s="181"/>
      <c r="N104" s="182">
        <f>'Cost Basis Transfer Tab Updated'!I84</f>
        <v>1.2190799999999999</v>
      </c>
      <c r="O104" s="183">
        <f t="shared" si="38"/>
        <v>0</v>
      </c>
      <c r="P104" s="181"/>
      <c r="Q104" s="184">
        <f>'Cost Basis Transfer Tab Updated'!K84</f>
        <v>1</v>
      </c>
      <c r="R104" s="185">
        <f t="shared" si="39"/>
        <v>0</v>
      </c>
      <c r="T104" s="260">
        <v>2000</v>
      </c>
      <c r="V104" s="188"/>
      <c r="W104" s="189">
        <f>'Cost Basis Transfer Tab Updated'!M84</f>
        <v>0</v>
      </c>
      <c r="X104" s="190">
        <f>'Cost Basis Transfer Tab Updated'!N84</f>
        <v>0</v>
      </c>
      <c r="Y104" s="191">
        <f t="shared" si="44"/>
        <v>2000</v>
      </c>
      <c r="Z104" s="192">
        <f t="shared" si="40"/>
        <v>0</v>
      </c>
      <c r="AA104" s="193"/>
      <c r="AC104" s="188"/>
      <c r="AD104" s="189">
        <f>'Cost Basis Transfer Tab Updated'!P84</f>
        <v>0</v>
      </c>
      <c r="AE104" s="190">
        <f>'Cost Basis Transfer Tab Updated'!Q84</f>
        <v>0</v>
      </c>
      <c r="AF104" s="191">
        <f t="shared" si="45"/>
        <v>2000</v>
      </c>
      <c r="AG104" s="192">
        <f t="shared" si="41"/>
        <v>0</v>
      </c>
      <c r="AH104" s="193"/>
      <c r="AJ104" s="188"/>
      <c r="AK104" s="189">
        <f>'Cost Basis Transfer Tab Updated'!S84</f>
        <v>0</v>
      </c>
      <c r="AL104" s="190">
        <f>'Cost Basis Transfer Tab Updated'!T84</f>
        <v>0</v>
      </c>
      <c r="AM104" s="191">
        <f t="shared" si="46"/>
        <v>2000</v>
      </c>
      <c r="AN104" s="192">
        <f t="shared" si="42"/>
        <v>0</v>
      </c>
      <c r="AO104" s="193"/>
      <c r="AR104" s="188"/>
      <c r="AS104" s="189">
        <f>'Cost Basis Transfer Tab Updated'!V84</f>
        <v>50</v>
      </c>
      <c r="AT104" s="190">
        <f>'Cost Basis Transfer Tab Updated'!W84</f>
        <v>50</v>
      </c>
      <c r="AU104" s="191">
        <f t="shared" si="47"/>
        <v>2050</v>
      </c>
      <c r="AV104" s="192">
        <f t="shared" si="43"/>
        <v>0</v>
      </c>
      <c r="AW104" s="193"/>
      <c r="BA104" s="195"/>
      <c r="BB104" s="196"/>
      <c r="BC104" s="196"/>
    </row>
    <row r="105" spans="2:55" s="150" customFormat="1" ht="13.15" x14ac:dyDescent="0.4">
      <c r="B105" s="178"/>
      <c r="C105" s="282"/>
      <c r="D105" s="282"/>
      <c r="E105" s="282"/>
      <c r="F105" s="258"/>
      <c r="G105" s="179"/>
      <c r="H105" s="180"/>
      <c r="I105" s="181"/>
      <c r="J105" s="181"/>
      <c r="K105" s="182"/>
      <c r="L105" s="183"/>
      <c r="M105" s="181"/>
      <c r="N105" s="182"/>
      <c r="O105" s="183"/>
      <c r="P105" s="181"/>
      <c r="Q105" s="184"/>
      <c r="R105" s="185"/>
      <c r="S105" s="186"/>
      <c r="T105" s="261"/>
      <c r="U105" s="186"/>
      <c r="V105" s="188"/>
      <c r="W105" s="189"/>
      <c r="X105" s="190"/>
      <c r="Y105" s="191"/>
      <c r="Z105" s="192"/>
      <c r="AA105" s="193"/>
      <c r="AB105" s="186"/>
      <c r="AC105" s="188"/>
      <c r="AD105" s="189"/>
      <c r="AE105" s="190"/>
      <c r="AF105" s="191"/>
      <c r="AG105" s="192"/>
      <c r="AH105" s="193"/>
      <c r="AI105" s="186"/>
      <c r="AJ105" s="188"/>
      <c r="AK105" s="189"/>
      <c r="AL105" s="190"/>
      <c r="AM105" s="191"/>
      <c r="AN105" s="192"/>
      <c r="AO105" s="193"/>
      <c r="AP105" s="186"/>
      <c r="AQ105" s="186"/>
      <c r="AR105" s="188"/>
      <c r="AS105" s="189"/>
      <c r="AT105" s="190"/>
      <c r="AU105" s="191"/>
      <c r="AV105" s="192"/>
      <c r="AW105" s="193"/>
      <c r="AX105" s="186"/>
      <c r="AY105" s="186"/>
      <c r="AZ105" s="186"/>
      <c r="BA105" s="195"/>
      <c r="BB105" s="196"/>
      <c r="BC105" s="196"/>
    </row>
    <row r="106" spans="2:55" s="150" customFormat="1" ht="13.15" hidden="1" x14ac:dyDescent="0.4">
      <c r="B106" s="178"/>
      <c r="C106" s="282"/>
      <c r="D106" s="282"/>
      <c r="E106" s="282"/>
      <c r="F106" s="258"/>
      <c r="G106" s="179"/>
      <c r="H106" s="180">
        <f>'Cost Basis Transfer Tab Updated'!F86</f>
        <v>0</v>
      </c>
      <c r="I106" s="181">
        <f t="shared" ref="I106:I118" si="48">F106*H106</f>
        <v>0</v>
      </c>
      <c r="J106" s="181"/>
      <c r="K106" s="182">
        <f>'Cost Basis Transfer Tab Updated'!G86</f>
        <v>0</v>
      </c>
      <c r="L106" s="183">
        <f t="shared" ref="L106:L118" si="49">F106*K106</f>
        <v>0</v>
      </c>
      <c r="M106" s="181"/>
      <c r="N106" s="182">
        <f>'Cost Basis Transfer Tab Updated'!I86</f>
        <v>0</v>
      </c>
      <c r="O106" s="183">
        <f t="shared" ref="O106:O118" si="50">F106*N106</f>
        <v>0</v>
      </c>
      <c r="P106" s="181"/>
      <c r="Q106" s="184">
        <f>'Cost Basis Transfer Tab Updated'!K86</f>
        <v>0</v>
      </c>
      <c r="R106" s="185">
        <f t="shared" ref="R106:R118" si="51">F106*Q106</f>
        <v>0</v>
      </c>
      <c r="S106" s="186"/>
      <c r="T106" s="260">
        <v>2000</v>
      </c>
      <c r="U106" s="186"/>
      <c r="V106" s="188"/>
      <c r="W106" s="189">
        <f>'Cost Basis Transfer Tab Updated'!M86</f>
        <v>0</v>
      </c>
      <c r="X106" s="190">
        <f>'Cost Basis Transfer Tab Updated'!N86</f>
        <v>0</v>
      </c>
      <c r="Y106" s="191">
        <f t="shared" si="44"/>
        <v>2000</v>
      </c>
      <c r="Z106" s="192">
        <f t="shared" ref="Z106:Z118" si="52">F106*X106</f>
        <v>0</v>
      </c>
      <c r="AA106" s="193"/>
      <c r="AB106" s="186"/>
      <c r="AC106" s="188"/>
      <c r="AD106" s="189">
        <f>'Cost Basis Transfer Tab Updated'!P86</f>
        <v>0</v>
      </c>
      <c r="AE106" s="190">
        <f>'Cost Basis Transfer Tab Updated'!Q86</f>
        <v>0</v>
      </c>
      <c r="AF106" s="191">
        <f t="shared" si="45"/>
        <v>2000</v>
      </c>
      <c r="AG106" s="192">
        <f t="shared" ref="AG106:AG118" si="53">F106*AE106</f>
        <v>0</v>
      </c>
      <c r="AH106" s="193"/>
      <c r="AI106" s="186"/>
      <c r="AJ106" s="188"/>
      <c r="AK106" s="189">
        <f>'Cost Basis Transfer Tab Updated'!S86</f>
        <v>0</v>
      </c>
      <c r="AL106" s="190">
        <f>'Cost Basis Transfer Tab Updated'!T86</f>
        <v>0</v>
      </c>
      <c r="AM106" s="191">
        <f t="shared" si="46"/>
        <v>2000</v>
      </c>
      <c r="AN106" s="192">
        <f t="shared" ref="AN106:AN118" si="54">F106*AL106</f>
        <v>0</v>
      </c>
      <c r="AO106" s="193"/>
      <c r="AP106" s="186"/>
      <c r="AQ106" s="186"/>
      <c r="AR106" s="188"/>
      <c r="AS106" s="189">
        <f>'Cost Basis Transfer Tab Updated'!V86</f>
        <v>0</v>
      </c>
      <c r="AT106" s="190">
        <f>'Cost Basis Transfer Tab Updated'!W86</f>
        <v>0</v>
      </c>
      <c r="AU106" s="191">
        <f t="shared" si="47"/>
        <v>2000</v>
      </c>
      <c r="AV106" s="192">
        <f t="shared" ref="AV106:AV118" si="55">F106*AT106</f>
        <v>0</v>
      </c>
      <c r="AW106" s="193"/>
      <c r="AX106" s="186"/>
      <c r="AY106" s="186"/>
      <c r="AZ106" s="186"/>
      <c r="BA106" s="195"/>
      <c r="BB106" s="196"/>
      <c r="BC106" s="196"/>
    </row>
    <row r="107" spans="2:55" s="150" customFormat="1" ht="13.15" hidden="1" x14ac:dyDescent="0.4">
      <c r="B107" s="178"/>
      <c r="C107" s="282"/>
      <c r="D107" s="282"/>
      <c r="E107" s="282"/>
      <c r="F107" s="258"/>
      <c r="G107" s="179"/>
      <c r="H107" s="180">
        <f>'Cost Basis Transfer Tab Updated'!F87</f>
        <v>0</v>
      </c>
      <c r="I107" s="181">
        <f t="shared" si="48"/>
        <v>0</v>
      </c>
      <c r="J107" s="181"/>
      <c r="K107" s="182">
        <f>'Cost Basis Transfer Tab Updated'!G87</f>
        <v>0</v>
      </c>
      <c r="L107" s="183">
        <f t="shared" si="49"/>
        <v>0</v>
      </c>
      <c r="M107" s="181"/>
      <c r="N107" s="182">
        <f>'Cost Basis Transfer Tab Updated'!I87</f>
        <v>0</v>
      </c>
      <c r="O107" s="183">
        <f t="shared" si="50"/>
        <v>0</v>
      </c>
      <c r="P107" s="181"/>
      <c r="Q107" s="184">
        <f>'Cost Basis Transfer Tab Updated'!K87</f>
        <v>0</v>
      </c>
      <c r="R107" s="185">
        <f t="shared" si="51"/>
        <v>0</v>
      </c>
      <c r="S107" s="186"/>
      <c r="T107" s="260">
        <v>2000</v>
      </c>
      <c r="U107" s="186"/>
      <c r="V107" s="188"/>
      <c r="W107" s="189">
        <f>'Cost Basis Transfer Tab Updated'!M87</f>
        <v>0</v>
      </c>
      <c r="X107" s="190">
        <f>'Cost Basis Transfer Tab Updated'!N87</f>
        <v>0</v>
      </c>
      <c r="Y107" s="191">
        <f t="shared" si="44"/>
        <v>2000</v>
      </c>
      <c r="Z107" s="192">
        <f t="shared" si="52"/>
        <v>0</v>
      </c>
      <c r="AA107" s="193"/>
      <c r="AB107" s="186"/>
      <c r="AC107" s="188"/>
      <c r="AD107" s="189">
        <f>'Cost Basis Transfer Tab Updated'!P87</f>
        <v>0</v>
      </c>
      <c r="AE107" s="190">
        <f>'Cost Basis Transfer Tab Updated'!Q87</f>
        <v>0</v>
      </c>
      <c r="AF107" s="191">
        <f t="shared" si="45"/>
        <v>2000</v>
      </c>
      <c r="AG107" s="192">
        <f t="shared" si="53"/>
        <v>0</v>
      </c>
      <c r="AH107" s="193"/>
      <c r="AI107" s="186"/>
      <c r="AJ107" s="188"/>
      <c r="AK107" s="189">
        <f>'Cost Basis Transfer Tab Updated'!S87</f>
        <v>0</v>
      </c>
      <c r="AL107" s="190">
        <f>'Cost Basis Transfer Tab Updated'!T87</f>
        <v>0</v>
      </c>
      <c r="AM107" s="191">
        <f t="shared" si="46"/>
        <v>2000</v>
      </c>
      <c r="AN107" s="192">
        <f t="shared" si="54"/>
        <v>0</v>
      </c>
      <c r="AO107" s="193"/>
      <c r="AP107" s="186"/>
      <c r="AQ107" s="186"/>
      <c r="AR107" s="188"/>
      <c r="AS107" s="189">
        <f>'Cost Basis Transfer Tab Updated'!V87</f>
        <v>0</v>
      </c>
      <c r="AT107" s="190">
        <f>'Cost Basis Transfer Tab Updated'!W87</f>
        <v>0</v>
      </c>
      <c r="AU107" s="191">
        <f t="shared" si="47"/>
        <v>2000</v>
      </c>
      <c r="AV107" s="192">
        <f t="shared" si="55"/>
        <v>0</v>
      </c>
      <c r="AW107" s="193"/>
      <c r="AX107" s="186"/>
      <c r="AY107" s="186"/>
      <c r="AZ107" s="186"/>
      <c r="BA107" s="195"/>
      <c r="BB107" s="196"/>
      <c r="BC107" s="196"/>
    </row>
    <row r="108" spans="2:55" s="150" customFormat="1" ht="13.15" hidden="1" x14ac:dyDescent="0.4">
      <c r="B108" s="178"/>
      <c r="C108" s="282"/>
      <c r="D108" s="282"/>
      <c r="E108" s="282"/>
      <c r="F108" s="258"/>
      <c r="G108" s="179"/>
      <c r="H108" s="180">
        <f>'Cost Basis Transfer Tab Updated'!F88</f>
        <v>0</v>
      </c>
      <c r="I108" s="181">
        <f t="shared" si="48"/>
        <v>0</v>
      </c>
      <c r="J108" s="181"/>
      <c r="K108" s="182">
        <f>'Cost Basis Transfer Tab Updated'!G88</f>
        <v>0</v>
      </c>
      <c r="L108" s="183">
        <f t="shared" si="49"/>
        <v>0</v>
      </c>
      <c r="M108" s="181"/>
      <c r="N108" s="182">
        <f>'Cost Basis Transfer Tab Updated'!I88</f>
        <v>0</v>
      </c>
      <c r="O108" s="183">
        <f t="shared" si="50"/>
        <v>0</v>
      </c>
      <c r="P108" s="181"/>
      <c r="Q108" s="184">
        <f>'Cost Basis Transfer Tab Updated'!K88</f>
        <v>0</v>
      </c>
      <c r="R108" s="185">
        <f t="shared" si="51"/>
        <v>0</v>
      </c>
      <c r="S108" s="186"/>
      <c r="T108" s="260">
        <v>2000</v>
      </c>
      <c r="U108" s="186"/>
      <c r="V108" s="188"/>
      <c r="W108" s="189">
        <f>'Cost Basis Transfer Tab Updated'!M88</f>
        <v>0</v>
      </c>
      <c r="X108" s="190">
        <f>'Cost Basis Transfer Tab Updated'!N88</f>
        <v>0</v>
      </c>
      <c r="Y108" s="191">
        <f t="shared" si="44"/>
        <v>2000</v>
      </c>
      <c r="Z108" s="192">
        <f t="shared" si="52"/>
        <v>0</v>
      </c>
      <c r="AA108" s="193"/>
      <c r="AB108" s="186"/>
      <c r="AC108" s="188"/>
      <c r="AD108" s="189">
        <f>'Cost Basis Transfer Tab Updated'!P88</f>
        <v>0</v>
      </c>
      <c r="AE108" s="190">
        <f>'Cost Basis Transfer Tab Updated'!Q88</f>
        <v>0</v>
      </c>
      <c r="AF108" s="191">
        <f t="shared" si="45"/>
        <v>2000</v>
      </c>
      <c r="AG108" s="192">
        <f t="shared" si="53"/>
        <v>0</v>
      </c>
      <c r="AH108" s="193"/>
      <c r="AI108" s="186"/>
      <c r="AJ108" s="188"/>
      <c r="AK108" s="189">
        <f>'Cost Basis Transfer Tab Updated'!S88</f>
        <v>0</v>
      </c>
      <c r="AL108" s="190">
        <f>'Cost Basis Transfer Tab Updated'!T88</f>
        <v>0</v>
      </c>
      <c r="AM108" s="191">
        <f t="shared" si="46"/>
        <v>2000</v>
      </c>
      <c r="AN108" s="192">
        <f t="shared" si="54"/>
        <v>0</v>
      </c>
      <c r="AO108" s="193"/>
      <c r="AP108" s="186"/>
      <c r="AQ108" s="186"/>
      <c r="AR108" s="188"/>
      <c r="AS108" s="189">
        <f>'Cost Basis Transfer Tab Updated'!V88</f>
        <v>0</v>
      </c>
      <c r="AT108" s="190">
        <f>'Cost Basis Transfer Tab Updated'!W88</f>
        <v>0</v>
      </c>
      <c r="AU108" s="191">
        <f t="shared" si="47"/>
        <v>2000</v>
      </c>
      <c r="AV108" s="192">
        <f t="shared" si="55"/>
        <v>0</v>
      </c>
      <c r="AW108" s="193"/>
      <c r="AX108" s="186"/>
      <c r="AY108" s="186"/>
      <c r="AZ108" s="186"/>
      <c r="BA108" s="195"/>
      <c r="BB108" s="196"/>
      <c r="BC108" s="196"/>
    </row>
    <row r="109" spans="2:55" s="150" customFormat="1" ht="13.15" hidden="1" x14ac:dyDescent="0.4">
      <c r="B109" s="178"/>
      <c r="C109" s="282"/>
      <c r="D109" s="282"/>
      <c r="E109" s="282"/>
      <c r="F109" s="258"/>
      <c r="G109" s="179"/>
      <c r="H109" s="180">
        <f>'Cost Basis Transfer Tab Updated'!F89</f>
        <v>0</v>
      </c>
      <c r="I109" s="181">
        <f t="shared" si="48"/>
        <v>0</v>
      </c>
      <c r="J109" s="181"/>
      <c r="K109" s="182">
        <f>'Cost Basis Transfer Tab Updated'!G89</f>
        <v>0</v>
      </c>
      <c r="L109" s="183">
        <f t="shared" si="49"/>
        <v>0</v>
      </c>
      <c r="M109" s="181"/>
      <c r="N109" s="182">
        <f>'Cost Basis Transfer Tab Updated'!I89</f>
        <v>0</v>
      </c>
      <c r="O109" s="183">
        <f t="shared" si="50"/>
        <v>0</v>
      </c>
      <c r="P109" s="181"/>
      <c r="Q109" s="184">
        <f>'Cost Basis Transfer Tab Updated'!K89</f>
        <v>0</v>
      </c>
      <c r="R109" s="185">
        <f t="shared" si="51"/>
        <v>0</v>
      </c>
      <c r="S109" s="186"/>
      <c r="T109" s="260">
        <v>2000</v>
      </c>
      <c r="U109" s="186"/>
      <c r="V109" s="188"/>
      <c r="W109" s="189">
        <f>'Cost Basis Transfer Tab Updated'!M89</f>
        <v>0</v>
      </c>
      <c r="X109" s="190">
        <f>'Cost Basis Transfer Tab Updated'!N89</f>
        <v>0</v>
      </c>
      <c r="Y109" s="191">
        <f t="shared" si="44"/>
        <v>2000</v>
      </c>
      <c r="Z109" s="192">
        <f t="shared" si="52"/>
        <v>0</v>
      </c>
      <c r="AA109" s="193"/>
      <c r="AB109" s="186"/>
      <c r="AC109" s="188"/>
      <c r="AD109" s="189">
        <f>'Cost Basis Transfer Tab Updated'!P89</f>
        <v>0</v>
      </c>
      <c r="AE109" s="190">
        <f>'Cost Basis Transfer Tab Updated'!Q89</f>
        <v>0</v>
      </c>
      <c r="AF109" s="191">
        <f t="shared" si="45"/>
        <v>2000</v>
      </c>
      <c r="AG109" s="192">
        <f t="shared" si="53"/>
        <v>0</v>
      </c>
      <c r="AH109" s="193"/>
      <c r="AI109" s="186"/>
      <c r="AJ109" s="188"/>
      <c r="AK109" s="189">
        <f>'Cost Basis Transfer Tab Updated'!S89</f>
        <v>0</v>
      </c>
      <c r="AL109" s="190">
        <f>'Cost Basis Transfer Tab Updated'!T89</f>
        <v>0</v>
      </c>
      <c r="AM109" s="191">
        <f t="shared" si="46"/>
        <v>2000</v>
      </c>
      <c r="AN109" s="192">
        <f t="shared" si="54"/>
        <v>0</v>
      </c>
      <c r="AO109" s="193"/>
      <c r="AP109" s="186"/>
      <c r="AQ109" s="186"/>
      <c r="AR109" s="188"/>
      <c r="AS109" s="189">
        <f>'Cost Basis Transfer Tab Updated'!V89</f>
        <v>0</v>
      </c>
      <c r="AT109" s="190">
        <f>'Cost Basis Transfer Tab Updated'!W89</f>
        <v>0</v>
      </c>
      <c r="AU109" s="191">
        <f t="shared" si="47"/>
        <v>2000</v>
      </c>
      <c r="AV109" s="192">
        <f t="shared" si="55"/>
        <v>0</v>
      </c>
      <c r="AW109" s="193"/>
      <c r="AX109" s="186"/>
      <c r="AY109" s="186"/>
      <c r="AZ109" s="186"/>
      <c r="BA109" s="195"/>
      <c r="BB109" s="196"/>
      <c r="BC109" s="196"/>
    </row>
    <row r="110" spans="2:55" s="150" customFormat="1" ht="13.15" hidden="1" x14ac:dyDescent="0.4">
      <c r="B110" s="178"/>
      <c r="C110" s="282"/>
      <c r="D110" s="282"/>
      <c r="E110" s="282"/>
      <c r="F110" s="258"/>
      <c r="G110" s="179"/>
      <c r="H110" s="180">
        <f>'Cost Basis Transfer Tab Updated'!F90</f>
        <v>0</v>
      </c>
      <c r="I110" s="181">
        <f t="shared" si="48"/>
        <v>0</v>
      </c>
      <c r="J110" s="181"/>
      <c r="K110" s="182">
        <f>'Cost Basis Transfer Tab Updated'!G90</f>
        <v>0</v>
      </c>
      <c r="L110" s="183">
        <f t="shared" si="49"/>
        <v>0</v>
      </c>
      <c r="M110" s="181"/>
      <c r="N110" s="182">
        <f>'Cost Basis Transfer Tab Updated'!I90</f>
        <v>0</v>
      </c>
      <c r="O110" s="183">
        <f t="shared" si="50"/>
        <v>0</v>
      </c>
      <c r="P110" s="181"/>
      <c r="Q110" s="184">
        <f>'Cost Basis Transfer Tab Updated'!K90</f>
        <v>0</v>
      </c>
      <c r="R110" s="185">
        <f t="shared" si="51"/>
        <v>0</v>
      </c>
      <c r="S110" s="186"/>
      <c r="T110" s="260">
        <v>2000</v>
      </c>
      <c r="U110" s="186"/>
      <c r="V110" s="188"/>
      <c r="W110" s="189">
        <f>'Cost Basis Transfer Tab Updated'!M90</f>
        <v>0</v>
      </c>
      <c r="X110" s="190">
        <f>'Cost Basis Transfer Tab Updated'!N90</f>
        <v>0</v>
      </c>
      <c r="Y110" s="191">
        <f t="shared" si="44"/>
        <v>2000</v>
      </c>
      <c r="Z110" s="192">
        <f t="shared" si="52"/>
        <v>0</v>
      </c>
      <c r="AA110" s="193"/>
      <c r="AB110" s="186"/>
      <c r="AC110" s="188"/>
      <c r="AD110" s="189">
        <f>'Cost Basis Transfer Tab Updated'!P90</f>
        <v>0</v>
      </c>
      <c r="AE110" s="190">
        <f>'Cost Basis Transfer Tab Updated'!Q90</f>
        <v>0</v>
      </c>
      <c r="AF110" s="191">
        <f t="shared" si="45"/>
        <v>2000</v>
      </c>
      <c r="AG110" s="192">
        <f t="shared" si="53"/>
        <v>0</v>
      </c>
      <c r="AH110" s="193"/>
      <c r="AI110" s="186"/>
      <c r="AJ110" s="188"/>
      <c r="AK110" s="189">
        <f>'Cost Basis Transfer Tab Updated'!S90</f>
        <v>0</v>
      </c>
      <c r="AL110" s="190">
        <f>'Cost Basis Transfer Tab Updated'!T90</f>
        <v>0</v>
      </c>
      <c r="AM110" s="191">
        <f t="shared" si="46"/>
        <v>2000</v>
      </c>
      <c r="AN110" s="192">
        <f t="shared" si="54"/>
        <v>0</v>
      </c>
      <c r="AO110" s="193"/>
      <c r="AP110" s="186"/>
      <c r="AQ110" s="186"/>
      <c r="AR110" s="188"/>
      <c r="AS110" s="189">
        <f>'Cost Basis Transfer Tab Updated'!V90</f>
        <v>0</v>
      </c>
      <c r="AT110" s="190">
        <f>'Cost Basis Transfer Tab Updated'!W90</f>
        <v>0</v>
      </c>
      <c r="AU110" s="191">
        <f t="shared" si="47"/>
        <v>2000</v>
      </c>
      <c r="AV110" s="192">
        <f t="shared" si="55"/>
        <v>0</v>
      </c>
      <c r="AW110" s="193"/>
      <c r="AX110" s="186"/>
      <c r="AY110" s="186"/>
      <c r="AZ110" s="186"/>
      <c r="BA110" s="195"/>
      <c r="BB110" s="196"/>
      <c r="BC110" s="196"/>
    </row>
    <row r="111" spans="2:55" s="150" customFormat="1" ht="13.15" x14ac:dyDescent="0.4">
      <c r="B111" s="178" t="s">
        <v>23</v>
      </c>
      <c r="C111" s="282" t="s">
        <v>112</v>
      </c>
      <c r="D111" s="282"/>
      <c r="E111" s="282"/>
      <c r="F111" s="258"/>
      <c r="G111" s="179" t="s">
        <v>49</v>
      </c>
      <c r="H111" s="180">
        <f>'Cost Basis Transfer Tab Updated'!F91</f>
        <v>35</v>
      </c>
      <c r="I111" s="181">
        <f t="shared" si="48"/>
        <v>0</v>
      </c>
      <c r="J111" s="181"/>
      <c r="K111" s="182">
        <f>'Cost Basis Transfer Tab Updated'!G91</f>
        <v>1.594805</v>
      </c>
      <c r="L111" s="183">
        <f t="shared" si="49"/>
        <v>0</v>
      </c>
      <c r="M111" s="181"/>
      <c r="N111" s="182">
        <f>'Cost Basis Transfer Tab Updated'!I91</f>
        <v>0.19480500000000001</v>
      </c>
      <c r="O111" s="183">
        <f t="shared" si="50"/>
        <v>0</v>
      </c>
      <c r="P111" s="181"/>
      <c r="Q111" s="184">
        <f>'Cost Basis Transfer Tab Updated'!K91</f>
        <v>1.4</v>
      </c>
      <c r="R111" s="185">
        <f t="shared" si="51"/>
        <v>0</v>
      </c>
      <c r="S111" s="186"/>
      <c r="T111" s="260">
        <v>2000</v>
      </c>
      <c r="U111" s="186"/>
      <c r="V111" s="188"/>
      <c r="W111" s="189">
        <f>'Cost Basis Transfer Tab Updated'!M91</f>
        <v>0</v>
      </c>
      <c r="X111" s="190">
        <f>'Cost Basis Transfer Tab Updated'!N91</f>
        <v>0</v>
      </c>
      <c r="Y111" s="191">
        <f t="shared" si="44"/>
        <v>2000</v>
      </c>
      <c r="Z111" s="192">
        <f t="shared" si="52"/>
        <v>0</v>
      </c>
      <c r="AA111" s="193"/>
      <c r="AB111" s="186"/>
      <c r="AC111" s="188"/>
      <c r="AD111" s="189">
        <f>'Cost Basis Transfer Tab Updated'!P91</f>
        <v>0</v>
      </c>
      <c r="AE111" s="190">
        <f>'Cost Basis Transfer Tab Updated'!Q91</f>
        <v>0</v>
      </c>
      <c r="AF111" s="191">
        <f t="shared" si="45"/>
        <v>2000</v>
      </c>
      <c r="AG111" s="192">
        <f t="shared" si="53"/>
        <v>0</v>
      </c>
      <c r="AH111" s="193"/>
      <c r="AI111" s="186"/>
      <c r="AJ111" s="188"/>
      <c r="AK111" s="189">
        <f>'Cost Basis Transfer Tab Updated'!S91</f>
        <v>0</v>
      </c>
      <c r="AL111" s="190">
        <f>'Cost Basis Transfer Tab Updated'!T91</f>
        <v>0</v>
      </c>
      <c r="AM111" s="191">
        <f t="shared" si="46"/>
        <v>2000</v>
      </c>
      <c r="AN111" s="192">
        <f t="shared" si="54"/>
        <v>0</v>
      </c>
      <c r="AO111" s="193"/>
      <c r="AP111" s="186"/>
      <c r="AQ111" s="186"/>
      <c r="AR111" s="188"/>
      <c r="AS111" s="189">
        <f>'Cost Basis Transfer Tab Updated'!V91</f>
        <v>25</v>
      </c>
      <c r="AT111" s="190">
        <f>'Cost Basis Transfer Tab Updated'!W91</f>
        <v>35</v>
      </c>
      <c r="AU111" s="191">
        <f t="shared" si="47"/>
        <v>2025</v>
      </c>
      <c r="AV111" s="192">
        <f t="shared" si="55"/>
        <v>0</v>
      </c>
      <c r="AW111" s="193"/>
      <c r="AX111" s="186"/>
      <c r="AY111" s="186"/>
      <c r="AZ111" s="186"/>
      <c r="BA111" s="195"/>
      <c r="BB111" s="196"/>
      <c r="BC111" s="196"/>
    </row>
    <row r="112" spans="2:55" s="150" customFormat="1" ht="13.15" x14ac:dyDescent="0.4">
      <c r="B112" s="178" t="s">
        <v>24</v>
      </c>
      <c r="C112" s="282" t="s">
        <v>113</v>
      </c>
      <c r="D112" s="282"/>
      <c r="E112" s="282"/>
      <c r="F112" s="258">
        <v>644</v>
      </c>
      <c r="G112" s="179" t="s">
        <v>49</v>
      </c>
      <c r="H112" s="180">
        <f>'Cost Basis Transfer Tab Updated'!F92</f>
        <v>95</v>
      </c>
      <c r="I112" s="181">
        <f t="shared" si="48"/>
        <v>61180</v>
      </c>
      <c r="J112" s="181"/>
      <c r="K112" s="182">
        <f>'Cost Basis Transfer Tab Updated'!G92</f>
        <v>3.9948049999999999</v>
      </c>
      <c r="L112" s="183">
        <f t="shared" si="49"/>
        <v>2572.6544199999998</v>
      </c>
      <c r="M112" s="181"/>
      <c r="N112" s="182">
        <f>'Cost Basis Transfer Tab Updated'!I92</f>
        <v>0.19480500000000001</v>
      </c>
      <c r="O112" s="183">
        <f t="shared" si="50"/>
        <v>125.45442</v>
      </c>
      <c r="P112" s="181"/>
      <c r="Q112" s="184">
        <f>'Cost Basis Transfer Tab Updated'!K92</f>
        <v>3.8</v>
      </c>
      <c r="R112" s="185">
        <f t="shared" si="51"/>
        <v>2447.1999999999998</v>
      </c>
      <c r="S112" s="186"/>
      <c r="T112" s="260">
        <v>2016</v>
      </c>
      <c r="U112" s="186"/>
      <c r="V112" s="188"/>
      <c r="W112" s="189">
        <f>'Cost Basis Transfer Tab Updated'!M92</f>
        <v>0</v>
      </c>
      <c r="X112" s="190">
        <f>'Cost Basis Transfer Tab Updated'!N92</f>
        <v>0</v>
      </c>
      <c r="Y112" s="191">
        <f t="shared" si="44"/>
        <v>2016</v>
      </c>
      <c r="Z112" s="192">
        <f t="shared" si="52"/>
        <v>0</v>
      </c>
      <c r="AA112" s="193"/>
      <c r="AB112" s="186"/>
      <c r="AC112" s="188"/>
      <c r="AD112" s="189">
        <f>'Cost Basis Transfer Tab Updated'!P92</f>
        <v>0</v>
      </c>
      <c r="AE112" s="190">
        <f>'Cost Basis Transfer Tab Updated'!Q92</f>
        <v>0</v>
      </c>
      <c r="AF112" s="191">
        <f t="shared" si="45"/>
        <v>2016</v>
      </c>
      <c r="AG112" s="192">
        <f t="shared" si="53"/>
        <v>0</v>
      </c>
      <c r="AH112" s="193"/>
      <c r="AI112" s="186"/>
      <c r="AJ112" s="188"/>
      <c r="AK112" s="189">
        <f>'Cost Basis Transfer Tab Updated'!S92</f>
        <v>0</v>
      </c>
      <c r="AL112" s="190">
        <f>'Cost Basis Transfer Tab Updated'!T92</f>
        <v>0</v>
      </c>
      <c r="AM112" s="191">
        <f t="shared" si="46"/>
        <v>2016</v>
      </c>
      <c r="AN112" s="192">
        <f t="shared" si="54"/>
        <v>0</v>
      </c>
      <c r="AO112" s="193"/>
      <c r="AP112" s="186"/>
      <c r="AQ112" s="186"/>
      <c r="AR112" s="188"/>
      <c r="AS112" s="189">
        <f>'Cost Basis Transfer Tab Updated'!V92</f>
        <v>25</v>
      </c>
      <c r="AT112" s="190">
        <f>'Cost Basis Transfer Tab Updated'!W92</f>
        <v>95</v>
      </c>
      <c r="AU112" s="191">
        <f t="shared" si="47"/>
        <v>2041</v>
      </c>
      <c r="AV112" s="192">
        <f t="shared" si="55"/>
        <v>61180</v>
      </c>
      <c r="AW112" s="193"/>
      <c r="AX112" s="186"/>
      <c r="AY112" s="186"/>
      <c r="AZ112" s="186"/>
      <c r="BA112" s="195"/>
      <c r="BB112" s="196"/>
      <c r="BC112" s="196"/>
    </row>
    <row r="113" spans="2:55" s="150" customFormat="1" ht="13.15" x14ac:dyDescent="0.4">
      <c r="B113" s="178" t="s">
        <v>25</v>
      </c>
      <c r="C113" s="282" t="s">
        <v>26</v>
      </c>
      <c r="D113" s="282"/>
      <c r="E113" s="282"/>
      <c r="F113" s="258"/>
      <c r="G113" s="179" t="s">
        <v>49</v>
      </c>
      <c r="H113" s="180">
        <f>'Cost Basis Transfer Tab Updated'!F93</f>
        <v>40</v>
      </c>
      <c r="I113" s="181">
        <f t="shared" si="48"/>
        <v>0</v>
      </c>
      <c r="J113" s="181"/>
      <c r="K113" s="182">
        <f>'Cost Basis Transfer Tab Updated'!G93</f>
        <v>1.6754245000000001</v>
      </c>
      <c r="L113" s="183">
        <f t="shared" si="49"/>
        <v>0</v>
      </c>
      <c r="M113" s="181"/>
      <c r="N113" s="182">
        <f>'Cost Basis Transfer Tab Updated'!I93</f>
        <v>7.5424500000000005E-2</v>
      </c>
      <c r="O113" s="183">
        <f t="shared" si="50"/>
        <v>0</v>
      </c>
      <c r="P113" s="181"/>
      <c r="Q113" s="184">
        <f>'Cost Basis Transfer Tab Updated'!K93</f>
        <v>1.6</v>
      </c>
      <c r="R113" s="185">
        <f t="shared" si="51"/>
        <v>0</v>
      </c>
      <c r="S113" s="186"/>
      <c r="T113" s="260">
        <v>2000</v>
      </c>
      <c r="U113" s="186"/>
      <c r="V113" s="188"/>
      <c r="W113" s="189">
        <f>'Cost Basis Transfer Tab Updated'!M93</f>
        <v>0</v>
      </c>
      <c r="X113" s="190">
        <f>'Cost Basis Transfer Tab Updated'!N93</f>
        <v>0</v>
      </c>
      <c r="Y113" s="191">
        <f t="shared" si="44"/>
        <v>2000</v>
      </c>
      <c r="Z113" s="192">
        <f t="shared" si="52"/>
        <v>0</v>
      </c>
      <c r="AA113" s="193"/>
      <c r="AB113" s="186"/>
      <c r="AC113" s="188"/>
      <c r="AD113" s="189">
        <f>'Cost Basis Transfer Tab Updated'!P93</f>
        <v>0</v>
      </c>
      <c r="AE113" s="190">
        <f>'Cost Basis Transfer Tab Updated'!Q93</f>
        <v>0</v>
      </c>
      <c r="AF113" s="191">
        <f t="shared" si="45"/>
        <v>2000</v>
      </c>
      <c r="AG113" s="192">
        <f t="shared" si="53"/>
        <v>0</v>
      </c>
      <c r="AH113" s="193"/>
      <c r="AI113" s="186"/>
      <c r="AJ113" s="188"/>
      <c r="AK113" s="189">
        <f>'Cost Basis Transfer Tab Updated'!S93</f>
        <v>0</v>
      </c>
      <c r="AL113" s="190">
        <f>'Cost Basis Transfer Tab Updated'!T93</f>
        <v>0</v>
      </c>
      <c r="AM113" s="191">
        <f t="shared" si="46"/>
        <v>2000</v>
      </c>
      <c r="AN113" s="192">
        <f t="shared" si="54"/>
        <v>0</v>
      </c>
      <c r="AO113" s="193"/>
      <c r="AP113" s="186"/>
      <c r="AQ113" s="186"/>
      <c r="AR113" s="188"/>
      <c r="AS113" s="189">
        <f>'Cost Basis Transfer Tab Updated'!V93</f>
        <v>25</v>
      </c>
      <c r="AT113" s="190">
        <f>'Cost Basis Transfer Tab Updated'!W93</f>
        <v>40</v>
      </c>
      <c r="AU113" s="191">
        <f t="shared" si="47"/>
        <v>2025</v>
      </c>
      <c r="AV113" s="192">
        <f t="shared" si="55"/>
        <v>0</v>
      </c>
      <c r="AW113" s="193"/>
      <c r="AX113" s="186"/>
      <c r="AY113" s="186"/>
      <c r="AZ113" s="186"/>
      <c r="BA113" s="195"/>
      <c r="BB113" s="196"/>
      <c r="BC113" s="196"/>
    </row>
    <row r="114" spans="2:55" s="150" customFormat="1" ht="13.15" x14ac:dyDescent="0.4">
      <c r="B114" s="178" t="s">
        <v>27</v>
      </c>
      <c r="C114" s="282" t="s">
        <v>114</v>
      </c>
      <c r="D114" s="282"/>
      <c r="E114" s="282"/>
      <c r="F114" s="258"/>
      <c r="G114" s="179" t="s">
        <v>49</v>
      </c>
      <c r="H114" s="180">
        <f>'Cost Basis Transfer Tab Updated'!F94</f>
        <v>40</v>
      </c>
      <c r="I114" s="181">
        <f t="shared" si="48"/>
        <v>0</v>
      </c>
      <c r="J114" s="181"/>
      <c r="K114" s="182">
        <f>'Cost Basis Transfer Tab Updated'!G94</f>
        <v>1.7948050000000002</v>
      </c>
      <c r="L114" s="183">
        <f t="shared" si="49"/>
        <v>0</v>
      </c>
      <c r="M114" s="181"/>
      <c r="N114" s="182">
        <f>'Cost Basis Transfer Tab Updated'!I94</f>
        <v>0.19480500000000001</v>
      </c>
      <c r="O114" s="183">
        <f t="shared" si="50"/>
        <v>0</v>
      </c>
      <c r="P114" s="181"/>
      <c r="Q114" s="184">
        <f>'Cost Basis Transfer Tab Updated'!K94</f>
        <v>1.6</v>
      </c>
      <c r="R114" s="185">
        <f t="shared" si="51"/>
        <v>0</v>
      </c>
      <c r="S114" s="186"/>
      <c r="T114" s="260">
        <v>2000</v>
      </c>
      <c r="U114" s="186"/>
      <c r="V114" s="188"/>
      <c r="W114" s="189">
        <f>'Cost Basis Transfer Tab Updated'!M94</f>
        <v>0</v>
      </c>
      <c r="X114" s="190">
        <f>'Cost Basis Transfer Tab Updated'!N94</f>
        <v>0</v>
      </c>
      <c r="Y114" s="191">
        <f t="shared" si="44"/>
        <v>2000</v>
      </c>
      <c r="Z114" s="192">
        <f t="shared" si="52"/>
        <v>0</v>
      </c>
      <c r="AA114" s="193"/>
      <c r="AB114" s="186"/>
      <c r="AC114" s="188"/>
      <c r="AD114" s="189">
        <f>'Cost Basis Transfer Tab Updated'!P94</f>
        <v>0</v>
      </c>
      <c r="AE114" s="190">
        <f>'Cost Basis Transfer Tab Updated'!Q94</f>
        <v>0</v>
      </c>
      <c r="AF114" s="191">
        <f t="shared" si="45"/>
        <v>2000</v>
      </c>
      <c r="AG114" s="192">
        <f t="shared" si="53"/>
        <v>0</v>
      </c>
      <c r="AH114" s="193"/>
      <c r="AI114" s="186"/>
      <c r="AJ114" s="188"/>
      <c r="AK114" s="189">
        <f>'Cost Basis Transfer Tab Updated'!S94</f>
        <v>0</v>
      </c>
      <c r="AL114" s="190">
        <f>'Cost Basis Transfer Tab Updated'!T94</f>
        <v>0</v>
      </c>
      <c r="AM114" s="191">
        <f t="shared" si="46"/>
        <v>2000</v>
      </c>
      <c r="AN114" s="192">
        <f t="shared" si="54"/>
        <v>0</v>
      </c>
      <c r="AO114" s="193"/>
      <c r="AP114" s="186"/>
      <c r="AQ114" s="186"/>
      <c r="AR114" s="188"/>
      <c r="AS114" s="189">
        <f>'Cost Basis Transfer Tab Updated'!V94</f>
        <v>25</v>
      </c>
      <c r="AT114" s="190">
        <f>'Cost Basis Transfer Tab Updated'!W94</f>
        <v>40</v>
      </c>
      <c r="AU114" s="191">
        <f t="shared" si="47"/>
        <v>2025</v>
      </c>
      <c r="AV114" s="192">
        <f t="shared" si="55"/>
        <v>0</v>
      </c>
      <c r="AW114" s="193"/>
      <c r="AX114" s="186"/>
      <c r="AY114" s="186"/>
      <c r="AZ114" s="186"/>
      <c r="BA114" s="195"/>
      <c r="BB114" s="196"/>
      <c r="BC114" s="196"/>
    </row>
    <row r="115" spans="2:55" s="150" customFormat="1" ht="13.15" x14ac:dyDescent="0.4">
      <c r="B115" s="178" t="s">
        <v>28</v>
      </c>
      <c r="C115" s="282" t="s">
        <v>115</v>
      </c>
      <c r="D115" s="282"/>
      <c r="E115" s="282"/>
      <c r="F115" s="258"/>
      <c r="G115" s="179" t="s">
        <v>49</v>
      </c>
      <c r="H115" s="180">
        <f>'Cost Basis Transfer Tab Updated'!F95</f>
        <v>30</v>
      </c>
      <c r="I115" s="181">
        <f t="shared" si="48"/>
        <v>0</v>
      </c>
      <c r="J115" s="181"/>
      <c r="K115" s="182">
        <f>'Cost Basis Transfer Tab Updated'!G95</f>
        <v>0.94180799999999998</v>
      </c>
      <c r="L115" s="183">
        <f t="shared" si="49"/>
        <v>0</v>
      </c>
      <c r="M115" s="181"/>
      <c r="N115" s="182">
        <f>'Cost Basis Transfer Tab Updated'!I95</f>
        <v>0.19180800000000003</v>
      </c>
      <c r="O115" s="183">
        <f t="shared" si="50"/>
        <v>0</v>
      </c>
      <c r="P115" s="181"/>
      <c r="Q115" s="184">
        <f>'Cost Basis Transfer Tab Updated'!K95</f>
        <v>0.75</v>
      </c>
      <c r="R115" s="185">
        <f t="shared" si="51"/>
        <v>0</v>
      </c>
      <c r="S115" s="186"/>
      <c r="T115" s="260">
        <v>2000</v>
      </c>
      <c r="U115" s="186"/>
      <c r="V115" s="188"/>
      <c r="W115" s="189">
        <f>'Cost Basis Transfer Tab Updated'!M95</f>
        <v>0</v>
      </c>
      <c r="X115" s="190">
        <f>'Cost Basis Transfer Tab Updated'!N95</f>
        <v>0</v>
      </c>
      <c r="Y115" s="191">
        <f t="shared" si="44"/>
        <v>2000</v>
      </c>
      <c r="Z115" s="192">
        <f t="shared" si="52"/>
        <v>0</v>
      </c>
      <c r="AA115" s="193"/>
      <c r="AB115" s="186"/>
      <c r="AC115" s="188"/>
      <c r="AD115" s="189">
        <f>'Cost Basis Transfer Tab Updated'!P95</f>
        <v>0</v>
      </c>
      <c r="AE115" s="190">
        <f>'Cost Basis Transfer Tab Updated'!Q95</f>
        <v>0</v>
      </c>
      <c r="AF115" s="191">
        <f t="shared" si="45"/>
        <v>2000</v>
      </c>
      <c r="AG115" s="192">
        <f t="shared" si="53"/>
        <v>0</v>
      </c>
      <c r="AH115" s="193"/>
      <c r="AI115" s="186"/>
      <c r="AJ115" s="188"/>
      <c r="AK115" s="189">
        <f>'Cost Basis Transfer Tab Updated'!S95</f>
        <v>0</v>
      </c>
      <c r="AL115" s="190">
        <f>'Cost Basis Transfer Tab Updated'!T95</f>
        <v>0</v>
      </c>
      <c r="AM115" s="191">
        <f t="shared" si="46"/>
        <v>2000</v>
      </c>
      <c r="AN115" s="192">
        <f t="shared" si="54"/>
        <v>0</v>
      </c>
      <c r="AO115" s="193"/>
      <c r="AP115" s="186"/>
      <c r="AQ115" s="186"/>
      <c r="AR115" s="188"/>
      <c r="AS115" s="189">
        <f>'Cost Basis Transfer Tab Updated'!V95</f>
        <v>40</v>
      </c>
      <c r="AT115" s="190">
        <f>'Cost Basis Transfer Tab Updated'!W95</f>
        <v>30</v>
      </c>
      <c r="AU115" s="191">
        <f t="shared" si="47"/>
        <v>2040</v>
      </c>
      <c r="AV115" s="192">
        <f t="shared" si="55"/>
        <v>0</v>
      </c>
      <c r="AW115" s="193"/>
      <c r="AX115" s="186"/>
      <c r="AY115" s="186"/>
      <c r="AZ115" s="186"/>
      <c r="BA115" s="195"/>
      <c r="BB115" s="196"/>
      <c r="BC115" s="196"/>
    </row>
    <row r="116" spans="2:55" s="150" customFormat="1" ht="13.15" x14ac:dyDescent="0.4">
      <c r="B116" s="178" t="s">
        <v>29</v>
      </c>
      <c r="C116" s="282" t="s">
        <v>116</v>
      </c>
      <c r="D116" s="282"/>
      <c r="E116" s="282"/>
      <c r="F116" s="258"/>
      <c r="G116" s="179" t="s">
        <v>49</v>
      </c>
      <c r="H116" s="180">
        <f>'Cost Basis Transfer Tab Updated'!F96</f>
        <v>55</v>
      </c>
      <c r="I116" s="181">
        <f t="shared" si="48"/>
        <v>0</v>
      </c>
      <c r="J116" s="181"/>
      <c r="K116" s="182">
        <f>'Cost Basis Transfer Tab Updated'!G96</f>
        <v>1.9986760000000001</v>
      </c>
      <c r="L116" s="183">
        <f t="shared" si="49"/>
        <v>0</v>
      </c>
      <c r="M116" s="181"/>
      <c r="N116" s="182">
        <f>'Cost Basis Transfer Tab Updated'!I96</f>
        <v>0.62367600000000012</v>
      </c>
      <c r="O116" s="183">
        <f t="shared" si="50"/>
        <v>0</v>
      </c>
      <c r="P116" s="181"/>
      <c r="Q116" s="184">
        <f>'Cost Basis Transfer Tab Updated'!K96</f>
        <v>1.375</v>
      </c>
      <c r="R116" s="185">
        <f t="shared" si="51"/>
        <v>0</v>
      </c>
      <c r="S116" s="186"/>
      <c r="T116" s="260">
        <v>2000</v>
      </c>
      <c r="U116" s="186"/>
      <c r="V116" s="188"/>
      <c r="W116" s="189">
        <f>'Cost Basis Transfer Tab Updated'!M96</f>
        <v>0</v>
      </c>
      <c r="X116" s="190">
        <f>'Cost Basis Transfer Tab Updated'!N96</f>
        <v>0</v>
      </c>
      <c r="Y116" s="191">
        <f t="shared" si="44"/>
        <v>2000</v>
      </c>
      <c r="Z116" s="192">
        <f t="shared" si="52"/>
        <v>0</v>
      </c>
      <c r="AA116" s="193"/>
      <c r="AB116" s="186"/>
      <c r="AC116" s="188"/>
      <c r="AD116" s="189">
        <f>'Cost Basis Transfer Tab Updated'!P96</f>
        <v>0</v>
      </c>
      <c r="AE116" s="190">
        <f>'Cost Basis Transfer Tab Updated'!Q96</f>
        <v>0</v>
      </c>
      <c r="AF116" s="191">
        <f t="shared" si="45"/>
        <v>2000</v>
      </c>
      <c r="AG116" s="192">
        <f t="shared" si="53"/>
        <v>0</v>
      </c>
      <c r="AH116" s="193"/>
      <c r="AI116" s="186"/>
      <c r="AJ116" s="188"/>
      <c r="AK116" s="189">
        <f>'Cost Basis Transfer Tab Updated'!S96</f>
        <v>0</v>
      </c>
      <c r="AL116" s="190">
        <f>'Cost Basis Transfer Tab Updated'!T96</f>
        <v>0</v>
      </c>
      <c r="AM116" s="191">
        <f t="shared" si="46"/>
        <v>2000</v>
      </c>
      <c r="AN116" s="192">
        <f t="shared" si="54"/>
        <v>0</v>
      </c>
      <c r="AO116" s="193"/>
      <c r="AP116" s="186"/>
      <c r="AQ116" s="186"/>
      <c r="AR116" s="188"/>
      <c r="AS116" s="189">
        <f>'Cost Basis Transfer Tab Updated'!V96</f>
        <v>40</v>
      </c>
      <c r="AT116" s="190">
        <f>'Cost Basis Transfer Tab Updated'!W96</f>
        <v>55</v>
      </c>
      <c r="AU116" s="191">
        <f t="shared" si="47"/>
        <v>2040</v>
      </c>
      <c r="AV116" s="192">
        <f t="shared" si="55"/>
        <v>0</v>
      </c>
      <c r="AW116" s="193"/>
      <c r="AX116" s="186"/>
      <c r="AY116" s="186"/>
      <c r="AZ116" s="186"/>
      <c r="BA116" s="195"/>
      <c r="BB116" s="196"/>
      <c r="BC116" s="196"/>
    </row>
    <row r="117" spans="2:55" s="150" customFormat="1" ht="13.15" x14ac:dyDescent="0.4">
      <c r="B117" s="178" t="s">
        <v>30</v>
      </c>
      <c r="C117" s="282" t="s">
        <v>117</v>
      </c>
      <c r="D117" s="282"/>
      <c r="E117" s="282"/>
      <c r="F117" s="258"/>
      <c r="G117" s="179" t="s">
        <v>49</v>
      </c>
      <c r="H117" s="180">
        <f>'Cost Basis Transfer Tab Updated'!F97</f>
        <v>40</v>
      </c>
      <c r="I117" s="181">
        <f t="shared" si="48"/>
        <v>0</v>
      </c>
      <c r="J117" s="181"/>
      <c r="K117" s="182">
        <f>'Cost Basis Transfer Tab Updated'!G97</f>
        <v>2.7462530000000003</v>
      </c>
      <c r="L117" s="183">
        <f t="shared" si="49"/>
        <v>0</v>
      </c>
      <c r="M117" s="181"/>
      <c r="N117" s="182">
        <f>'Cost Basis Transfer Tab Updated'!I97</f>
        <v>0.74625300000000006</v>
      </c>
      <c r="O117" s="183">
        <f t="shared" si="50"/>
        <v>0</v>
      </c>
      <c r="P117" s="181"/>
      <c r="Q117" s="184">
        <f>'Cost Basis Transfer Tab Updated'!K97</f>
        <v>2</v>
      </c>
      <c r="R117" s="185">
        <f t="shared" si="51"/>
        <v>0</v>
      </c>
      <c r="S117" s="186"/>
      <c r="T117" s="260">
        <v>2000</v>
      </c>
      <c r="U117" s="186"/>
      <c r="V117" s="188"/>
      <c r="W117" s="189">
        <f>'Cost Basis Transfer Tab Updated'!M97</f>
        <v>0</v>
      </c>
      <c r="X117" s="190">
        <f>'Cost Basis Transfer Tab Updated'!N97</f>
        <v>0</v>
      </c>
      <c r="Y117" s="191">
        <f t="shared" si="44"/>
        <v>2000</v>
      </c>
      <c r="Z117" s="192">
        <f t="shared" si="52"/>
        <v>0</v>
      </c>
      <c r="AA117" s="193"/>
      <c r="AB117" s="186"/>
      <c r="AC117" s="188"/>
      <c r="AD117" s="189">
        <f>'Cost Basis Transfer Tab Updated'!P97</f>
        <v>0</v>
      </c>
      <c r="AE117" s="190">
        <f>'Cost Basis Transfer Tab Updated'!Q97</f>
        <v>0</v>
      </c>
      <c r="AF117" s="191">
        <f t="shared" si="45"/>
        <v>2000</v>
      </c>
      <c r="AG117" s="192">
        <f t="shared" si="53"/>
        <v>0</v>
      </c>
      <c r="AH117" s="193"/>
      <c r="AI117" s="186"/>
      <c r="AJ117" s="188"/>
      <c r="AK117" s="189">
        <f>'Cost Basis Transfer Tab Updated'!S97</f>
        <v>0</v>
      </c>
      <c r="AL117" s="190">
        <f>'Cost Basis Transfer Tab Updated'!T97</f>
        <v>0</v>
      </c>
      <c r="AM117" s="191">
        <f t="shared" si="46"/>
        <v>2000</v>
      </c>
      <c r="AN117" s="192">
        <f t="shared" si="54"/>
        <v>0</v>
      </c>
      <c r="AO117" s="193"/>
      <c r="AP117" s="186"/>
      <c r="AQ117" s="186"/>
      <c r="AR117" s="188"/>
      <c r="AS117" s="189">
        <f>'Cost Basis Transfer Tab Updated'!V97</f>
        <v>20</v>
      </c>
      <c r="AT117" s="190">
        <f>'Cost Basis Transfer Tab Updated'!W97</f>
        <v>40</v>
      </c>
      <c r="AU117" s="191">
        <f t="shared" si="47"/>
        <v>2020</v>
      </c>
      <c r="AV117" s="192">
        <f t="shared" si="55"/>
        <v>0</v>
      </c>
      <c r="AW117" s="193"/>
      <c r="AX117" s="186"/>
      <c r="AY117" s="186"/>
      <c r="AZ117" s="186"/>
      <c r="BA117" s="195"/>
      <c r="BB117" s="196"/>
      <c r="BC117" s="196"/>
    </row>
    <row r="118" spans="2:55" s="150" customFormat="1" ht="13.15" x14ac:dyDescent="0.4">
      <c r="B118" s="178" t="s">
        <v>71</v>
      </c>
      <c r="C118" s="282" t="s">
        <v>118</v>
      </c>
      <c r="D118" s="282"/>
      <c r="E118" s="282"/>
      <c r="F118" s="258"/>
      <c r="G118" s="179" t="s">
        <v>49</v>
      </c>
      <c r="H118" s="180">
        <f>'Cost Basis Transfer Tab Updated'!F98</f>
        <v>55</v>
      </c>
      <c r="I118" s="181">
        <f t="shared" si="48"/>
        <v>0</v>
      </c>
      <c r="J118" s="181"/>
      <c r="K118" s="182">
        <f>'Cost Basis Transfer Tab Updated'!G98</f>
        <v>2.523676</v>
      </c>
      <c r="L118" s="183">
        <f t="shared" si="49"/>
        <v>0</v>
      </c>
      <c r="M118" s="181"/>
      <c r="N118" s="182">
        <f>'Cost Basis Transfer Tab Updated'!I98</f>
        <v>0.32367600000000007</v>
      </c>
      <c r="O118" s="183">
        <f t="shared" si="50"/>
        <v>0</v>
      </c>
      <c r="P118" s="181"/>
      <c r="Q118" s="184">
        <f>'Cost Basis Transfer Tab Updated'!K98</f>
        <v>2.2000000000000002</v>
      </c>
      <c r="R118" s="185">
        <f t="shared" si="51"/>
        <v>0</v>
      </c>
      <c r="S118" s="186"/>
      <c r="T118" s="260">
        <v>2000</v>
      </c>
      <c r="U118" s="186"/>
      <c r="V118" s="188"/>
      <c r="W118" s="189">
        <f>'Cost Basis Transfer Tab Updated'!M98</f>
        <v>0</v>
      </c>
      <c r="X118" s="190">
        <f>'Cost Basis Transfer Tab Updated'!N98</f>
        <v>0</v>
      </c>
      <c r="Y118" s="191">
        <f t="shared" si="44"/>
        <v>2000</v>
      </c>
      <c r="Z118" s="192">
        <f t="shared" si="52"/>
        <v>0</v>
      </c>
      <c r="AA118" s="193"/>
      <c r="AB118" s="186"/>
      <c r="AC118" s="188"/>
      <c r="AD118" s="189">
        <f>'Cost Basis Transfer Tab Updated'!P98</f>
        <v>0</v>
      </c>
      <c r="AE118" s="190">
        <f>'Cost Basis Transfer Tab Updated'!Q98</f>
        <v>0</v>
      </c>
      <c r="AF118" s="191">
        <f t="shared" si="45"/>
        <v>2000</v>
      </c>
      <c r="AG118" s="192">
        <f t="shared" si="53"/>
        <v>0</v>
      </c>
      <c r="AH118" s="193"/>
      <c r="AI118" s="186"/>
      <c r="AJ118" s="188"/>
      <c r="AK118" s="189">
        <f>'Cost Basis Transfer Tab Updated'!S98</f>
        <v>0</v>
      </c>
      <c r="AL118" s="190">
        <f>'Cost Basis Transfer Tab Updated'!T98</f>
        <v>0</v>
      </c>
      <c r="AM118" s="191">
        <f t="shared" si="46"/>
        <v>2000</v>
      </c>
      <c r="AN118" s="192">
        <f t="shared" si="54"/>
        <v>0</v>
      </c>
      <c r="AO118" s="193"/>
      <c r="AP118" s="186"/>
      <c r="AQ118" s="186"/>
      <c r="AR118" s="188"/>
      <c r="AS118" s="189">
        <f>'Cost Basis Transfer Tab Updated'!V98</f>
        <v>25</v>
      </c>
      <c r="AT118" s="190">
        <f>'Cost Basis Transfer Tab Updated'!W98</f>
        <v>55</v>
      </c>
      <c r="AU118" s="191">
        <f t="shared" si="47"/>
        <v>2025</v>
      </c>
      <c r="AV118" s="192">
        <f t="shared" si="55"/>
        <v>0</v>
      </c>
      <c r="AW118" s="193"/>
      <c r="AX118" s="186"/>
      <c r="AY118" s="186"/>
      <c r="AZ118" s="186"/>
      <c r="BA118" s="195"/>
      <c r="BB118" s="196"/>
      <c r="BC118" s="196"/>
    </row>
    <row r="119" spans="2:55" s="186" customFormat="1" ht="13.15" x14ac:dyDescent="0.4">
      <c r="B119" s="198"/>
      <c r="C119" s="284"/>
      <c r="D119" s="284"/>
      <c r="E119" s="284"/>
      <c r="F119" s="259"/>
      <c r="G119" s="199"/>
      <c r="H119" s="180"/>
      <c r="I119" s="181"/>
      <c r="J119" s="181"/>
      <c r="K119" s="182"/>
      <c r="L119" s="183"/>
      <c r="M119" s="181"/>
      <c r="N119" s="182"/>
      <c r="O119" s="183"/>
      <c r="P119" s="181"/>
      <c r="Q119" s="184"/>
      <c r="R119" s="185"/>
      <c r="T119" s="261"/>
      <c r="V119" s="188"/>
      <c r="W119" s="189"/>
      <c r="X119" s="190"/>
      <c r="Y119" s="191"/>
      <c r="Z119" s="192"/>
      <c r="AA119" s="193"/>
      <c r="AC119" s="188"/>
      <c r="AD119" s="189"/>
      <c r="AE119" s="190"/>
      <c r="AF119" s="191"/>
      <c r="AG119" s="192"/>
      <c r="AH119" s="193"/>
      <c r="AJ119" s="188"/>
      <c r="AK119" s="189"/>
      <c r="AL119" s="190"/>
      <c r="AM119" s="191"/>
      <c r="AN119" s="192"/>
      <c r="AO119" s="193"/>
      <c r="AR119" s="188"/>
      <c r="AS119" s="189"/>
      <c r="AT119" s="190"/>
      <c r="AU119" s="191"/>
      <c r="AV119" s="192"/>
      <c r="AW119" s="193"/>
      <c r="BA119" s="195"/>
      <c r="BB119" s="196"/>
      <c r="BC119" s="196"/>
    </row>
    <row r="120" spans="2:55" s="150" customFormat="1" ht="13.15" hidden="1" x14ac:dyDescent="0.4">
      <c r="B120" s="178"/>
      <c r="C120" s="282"/>
      <c r="D120" s="282"/>
      <c r="E120" s="282"/>
      <c r="F120" s="258"/>
      <c r="G120" s="179"/>
      <c r="H120" s="180">
        <f>'Cost Basis Transfer Tab Updated'!F100</f>
        <v>0</v>
      </c>
      <c r="I120" s="181">
        <f t="shared" ref="I120:I135" si="56">F120*H120</f>
        <v>0</v>
      </c>
      <c r="J120" s="181"/>
      <c r="K120" s="182">
        <f>'Cost Basis Transfer Tab Updated'!G100</f>
        <v>0</v>
      </c>
      <c r="L120" s="183">
        <f t="shared" ref="L120:L136" si="57">F120*K120</f>
        <v>0</v>
      </c>
      <c r="M120" s="181"/>
      <c r="N120" s="182">
        <f>'Cost Basis Transfer Tab Updated'!I100</f>
        <v>0</v>
      </c>
      <c r="O120" s="183">
        <f t="shared" ref="O120:O136" si="58">F120*N120</f>
        <v>0</v>
      </c>
      <c r="P120" s="181"/>
      <c r="Q120" s="184">
        <f>'Cost Basis Transfer Tab Updated'!K100</f>
        <v>0</v>
      </c>
      <c r="R120" s="185">
        <f t="shared" ref="R120:R136" si="59">F120*Q120</f>
        <v>0</v>
      </c>
      <c r="S120" s="186"/>
      <c r="T120" s="260">
        <v>2000</v>
      </c>
      <c r="U120" s="186"/>
      <c r="V120" s="188"/>
      <c r="W120" s="189">
        <f>'Cost Basis Transfer Tab Updated'!M100</f>
        <v>0</v>
      </c>
      <c r="X120" s="190">
        <f>'Cost Basis Transfer Tab Updated'!N100</f>
        <v>0</v>
      </c>
      <c r="Y120" s="191">
        <f t="shared" si="44"/>
        <v>2000</v>
      </c>
      <c r="Z120" s="192">
        <f t="shared" ref="Z120:Z136" si="60">F120*X120</f>
        <v>0</v>
      </c>
      <c r="AA120" s="193"/>
      <c r="AB120" s="186"/>
      <c r="AC120" s="188"/>
      <c r="AD120" s="189">
        <f>'Cost Basis Transfer Tab Updated'!P100</f>
        <v>0</v>
      </c>
      <c r="AE120" s="190">
        <f>'Cost Basis Transfer Tab Updated'!Q100</f>
        <v>0</v>
      </c>
      <c r="AF120" s="191">
        <f t="shared" si="45"/>
        <v>2000</v>
      </c>
      <c r="AG120" s="192">
        <f t="shared" ref="AG120:AG136" si="61">F120*AE120</f>
        <v>0</v>
      </c>
      <c r="AH120" s="193"/>
      <c r="AI120" s="186"/>
      <c r="AJ120" s="188"/>
      <c r="AK120" s="189">
        <f>'Cost Basis Transfer Tab Updated'!S100</f>
        <v>0</v>
      </c>
      <c r="AL120" s="190">
        <f>'Cost Basis Transfer Tab Updated'!T100</f>
        <v>0</v>
      </c>
      <c r="AM120" s="191">
        <f t="shared" si="46"/>
        <v>2000</v>
      </c>
      <c r="AN120" s="192">
        <f t="shared" ref="AN120:AN136" si="62">F120*AL120</f>
        <v>0</v>
      </c>
      <c r="AO120" s="193"/>
      <c r="AP120" s="186"/>
      <c r="AQ120" s="186"/>
      <c r="AR120" s="188"/>
      <c r="AS120" s="189">
        <f>'Cost Basis Transfer Tab Updated'!V100</f>
        <v>0</v>
      </c>
      <c r="AT120" s="190">
        <f>'Cost Basis Transfer Tab Updated'!W100</f>
        <v>0</v>
      </c>
      <c r="AU120" s="191">
        <f t="shared" si="47"/>
        <v>2000</v>
      </c>
      <c r="AV120" s="192">
        <f t="shared" ref="AV120:AV136" si="63">F120*AT120</f>
        <v>0</v>
      </c>
      <c r="AW120" s="193"/>
      <c r="AX120" s="186"/>
      <c r="AY120" s="186"/>
      <c r="AZ120" s="186"/>
      <c r="BA120" s="195"/>
      <c r="BB120" s="196"/>
      <c r="BC120" s="196"/>
    </row>
    <row r="121" spans="2:55" s="150" customFormat="1" ht="13.15" hidden="1" x14ac:dyDescent="0.4">
      <c r="B121" s="178"/>
      <c r="C121" s="282"/>
      <c r="D121" s="282"/>
      <c r="E121" s="282"/>
      <c r="F121" s="258"/>
      <c r="G121" s="179"/>
      <c r="H121" s="180">
        <f>'Cost Basis Transfer Tab Updated'!F101</f>
        <v>0</v>
      </c>
      <c r="I121" s="181">
        <f t="shared" si="56"/>
        <v>0</v>
      </c>
      <c r="J121" s="181"/>
      <c r="K121" s="182">
        <f>'Cost Basis Transfer Tab Updated'!G101</f>
        <v>0</v>
      </c>
      <c r="L121" s="183">
        <f t="shared" si="57"/>
        <v>0</v>
      </c>
      <c r="M121" s="181"/>
      <c r="N121" s="182">
        <f>'Cost Basis Transfer Tab Updated'!I101</f>
        <v>0</v>
      </c>
      <c r="O121" s="183">
        <f t="shared" si="58"/>
        <v>0</v>
      </c>
      <c r="P121" s="181"/>
      <c r="Q121" s="184">
        <f>'Cost Basis Transfer Tab Updated'!K101</f>
        <v>0</v>
      </c>
      <c r="R121" s="185">
        <f t="shared" si="59"/>
        <v>0</v>
      </c>
      <c r="S121" s="186"/>
      <c r="T121" s="260">
        <v>2000</v>
      </c>
      <c r="U121" s="186"/>
      <c r="V121" s="188"/>
      <c r="W121" s="189">
        <f>'Cost Basis Transfer Tab Updated'!M101</f>
        <v>0</v>
      </c>
      <c r="X121" s="190">
        <f>'Cost Basis Transfer Tab Updated'!N101</f>
        <v>0</v>
      </c>
      <c r="Y121" s="191">
        <f t="shared" si="44"/>
        <v>2000</v>
      </c>
      <c r="Z121" s="192">
        <f t="shared" si="60"/>
        <v>0</v>
      </c>
      <c r="AA121" s="193"/>
      <c r="AB121" s="186"/>
      <c r="AC121" s="188"/>
      <c r="AD121" s="189">
        <f>'Cost Basis Transfer Tab Updated'!P101</f>
        <v>0</v>
      </c>
      <c r="AE121" s="190">
        <f>'Cost Basis Transfer Tab Updated'!Q101</f>
        <v>0</v>
      </c>
      <c r="AF121" s="191">
        <f t="shared" si="45"/>
        <v>2000</v>
      </c>
      <c r="AG121" s="192">
        <f t="shared" si="61"/>
        <v>0</v>
      </c>
      <c r="AH121" s="193"/>
      <c r="AI121" s="186"/>
      <c r="AJ121" s="188"/>
      <c r="AK121" s="189">
        <f>'Cost Basis Transfer Tab Updated'!S101</f>
        <v>0</v>
      </c>
      <c r="AL121" s="190">
        <f>'Cost Basis Transfer Tab Updated'!T101</f>
        <v>0</v>
      </c>
      <c r="AM121" s="191">
        <f t="shared" si="46"/>
        <v>2000</v>
      </c>
      <c r="AN121" s="192">
        <f t="shared" si="62"/>
        <v>0</v>
      </c>
      <c r="AO121" s="193"/>
      <c r="AP121" s="186"/>
      <c r="AQ121" s="186"/>
      <c r="AR121" s="188"/>
      <c r="AS121" s="189">
        <f>'Cost Basis Transfer Tab Updated'!V101</f>
        <v>0</v>
      </c>
      <c r="AT121" s="190">
        <f>'Cost Basis Transfer Tab Updated'!W101</f>
        <v>0</v>
      </c>
      <c r="AU121" s="191">
        <f t="shared" si="47"/>
        <v>2000</v>
      </c>
      <c r="AV121" s="192">
        <f t="shared" si="63"/>
        <v>0</v>
      </c>
      <c r="AW121" s="193"/>
      <c r="AX121" s="186"/>
      <c r="AY121" s="186"/>
      <c r="AZ121" s="186"/>
      <c r="BA121" s="195"/>
      <c r="BB121" s="196"/>
      <c r="BC121" s="196"/>
    </row>
    <row r="122" spans="2:55" s="150" customFormat="1" ht="13.15" hidden="1" x14ac:dyDescent="0.4">
      <c r="B122" s="178"/>
      <c r="C122" s="282"/>
      <c r="D122" s="282"/>
      <c r="E122" s="282"/>
      <c r="F122" s="258"/>
      <c r="G122" s="179"/>
      <c r="H122" s="180">
        <f>'Cost Basis Transfer Tab Updated'!F102</f>
        <v>0</v>
      </c>
      <c r="I122" s="181">
        <f t="shared" si="56"/>
        <v>0</v>
      </c>
      <c r="J122" s="181"/>
      <c r="K122" s="182">
        <f>'Cost Basis Transfer Tab Updated'!G102</f>
        <v>0</v>
      </c>
      <c r="L122" s="183">
        <f t="shared" si="57"/>
        <v>0</v>
      </c>
      <c r="M122" s="181"/>
      <c r="N122" s="182">
        <f>'Cost Basis Transfer Tab Updated'!I102</f>
        <v>0</v>
      </c>
      <c r="O122" s="183">
        <f t="shared" si="58"/>
        <v>0</v>
      </c>
      <c r="P122" s="181"/>
      <c r="Q122" s="184">
        <f>'Cost Basis Transfer Tab Updated'!K102</f>
        <v>0</v>
      </c>
      <c r="R122" s="185">
        <f t="shared" si="59"/>
        <v>0</v>
      </c>
      <c r="S122" s="186"/>
      <c r="T122" s="260">
        <v>2000</v>
      </c>
      <c r="U122" s="186"/>
      <c r="V122" s="188"/>
      <c r="W122" s="189">
        <f>'Cost Basis Transfer Tab Updated'!M102</f>
        <v>0</v>
      </c>
      <c r="X122" s="190">
        <f>'Cost Basis Transfer Tab Updated'!N102</f>
        <v>0</v>
      </c>
      <c r="Y122" s="191">
        <f t="shared" si="44"/>
        <v>2000</v>
      </c>
      <c r="Z122" s="192">
        <f t="shared" si="60"/>
        <v>0</v>
      </c>
      <c r="AA122" s="193"/>
      <c r="AB122" s="186"/>
      <c r="AC122" s="188"/>
      <c r="AD122" s="189">
        <f>'Cost Basis Transfer Tab Updated'!P102</f>
        <v>0</v>
      </c>
      <c r="AE122" s="190">
        <f>'Cost Basis Transfer Tab Updated'!Q102</f>
        <v>0</v>
      </c>
      <c r="AF122" s="191">
        <f t="shared" si="45"/>
        <v>2000</v>
      </c>
      <c r="AG122" s="192">
        <f t="shared" si="61"/>
        <v>0</v>
      </c>
      <c r="AH122" s="193"/>
      <c r="AI122" s="186"/>
      <c r="AJ122" s="188"/>
      <c r="AK122" s="189">
        <f>'Cost Basis Transfer Tab Updated'!S102</f>
        <v>0</v>
      </c>
      <c r="AL122" s="190">
        <f>'Cost Basis Transfer Tab Updated'!T102</f>
        <v>0</v>
      </c>
      <c r="AM122" s="191">
        <f t="shared" si="46"/>
        <v>2000</v>
      </c>
      <c r="AN122" s="192">
        <f t="shared" si="62"/>
        <v>0</v>
      </c>
      <c r="AO122" s="193"/>
      <c r="AP122" s="186"/>
      <c r="AQ122" s="186"/>
      <c r="AR122" s="188"/>
      <c r="AS122" s="189">
        <f>'Cost Basis Transfer Tab Updated'!V102</f>
        <v>0</v>
      </c>
      <c r="AT122" s="190">
        <f>'Cost Basis Transfer Tab Updated'!W102</f>
        <v>0</v>
      </c>
      <c r="AU122" s="191">
        <f t="shared" si="47"/>
        <v>2000</v>
      </c>
      <c r="AV122" s="192">
        <f t="shared" si="63"/>
        <v>0</v>
      </c>
      <c r="AW122" s="193"/>
      <c r="AX122" s="186"/>
      <c r="AY122" s="186"/>
      <c r="AZ122" s="186"/>
      <c r="BA122" s="195"/>
      <c r="BB122" s="196"/>
      <c r="BC122" s="196"/>
    </row>
    <row r="123" spans="2:55" s="150" customFormat="1" ht="13.15" hidden="1" x14ac:dyDescent="0.4">
      <c r="B123" s="178"/>
      <c r="C123" s="282"/>
      <c r="D123" s="282"/>
      <c r="E123" s="282"/>
      <c r="F123" s="258"/>
      <c r="G123" s="179"/>
      <c r="H123" s="180">
        <f>'Cost Basis Transfer Tab Updated'!F103</f>
        <v>0</v>
      </c>
      <c r="I123" s="181">
        <f t="shared" si="56"/>
        <v>0</v>
      </c>
      <c r="J123" s="181"/>
      <c r="K123" s="182">
        <f>'Cost Basis Transfer Tab Updated'!G103</f>
        <v>0</v>
      </c>
      <c r="L123" s="183">
        <f t="shared" si="57"/>
        <v>0</v>
      </c>
      <c r="M123" s="181"/>
      <c r="N123" s="182">
        <f>'Cost Basis Transfer Tab Updated'!I103</f>
        <v>0</v>
      </c>
      <c r="O123" s="183">
        <f t="shared" si="58"/>
        <v>0</v>
      </c>
      <c r="P123" s="181"/>
      <c r="Q123" s="184">
        <f>'Cost Basis Transfer Tab Updated'!K103</f>
        <v>0</v>
      </c>
      <c r="R123" s="185">
        <f t="shared" si="59"/>
        <v>0</v>
      </c>
      <c r="S123" s="186"/>
      <c r="T123" s="260">
        <v>2000</v>
      </c>
      <c r="U123" s="186"/>
      <c r="V123" s="188"/>
      <c r="W123" s="189">
        <f>'Cost Basis Transfer Tab Updated'!M103</f>
        <v>0</v>
      </c>
      <c r="X123" s="190">
        <f>'Cost Basis Transfer Tab Updated'!N103</f>
        <v>0</v>
      </c>
      <c r="Y123" s="191">
        <f t="shared" si="44"/>
        <v>2000</v>
      </c>
      <c r="Z123" s="192">
        <f t="shared" si="60"/>
        <v>0</v>
      </c>
      <c r="AA123" s="193"/>
      <c r="AB123" s="186"/>
      <c r="AC123" s="188"/>
      <c r="AD123" s="189">
        <f>'Cost Basis Transfer Tab Updated'!P103</f>
        <v>0</v>
      </c>
      <c r="AE123" s="190">
        <f>'Cost Basis Transfer Tab Updated'!Q103</f>
        <v>0</v>
      </c>
      <c r="AF123" s="191">
        <f t="shared" si="45"/>
        <v>2000</v>
      </c>
      <c r="AG123" s="192">
        <f t="shared" si="61"/>
        <v>0</v>
      </c>
      <c r="AH123" s="193"/>
      <c r="AI123" s="186"/>
      <c r="AJ123" s="188"/>
      <c r="AK123" s="189">
        <f>'Cost Basis Transfer Tab Updated'!S103</f>
        <v>0</v>
      </c>
      <c r="AL123" s="190">
        <f>'Cost Basis Transfer Tab Updated'!T103</f>
        <v>0</v>
      </c>
      <c r="AM123" s="191">
        <f t="shared" si="46"/>
        <v>2000</v>
      </c>
      <c r="AN123" s="192">
        <f t="shared" si="62"/>
        <v>0</v>
      </c>
      <c r="AO123" s="193"/>
      <c r="AP123" s="186"/>
      <c r="AQ123" s="186"/>
      <c r="AR123" s="188"/>
      <c r="AS123" s="189">
        <f>'Cost Basis Transfer Tab Updated'!V103</f>
        <v>0</v>
      </c>
      <c r="AT123" s="190">
        <f>'Cost Basis Transfer Tab Updated'!W103</f>
        <v>0</v>
      </c>
      <c r="AU123" s="191">
        <f t="shared" si="47"/>
        <v>2000</v>
      </c>
      <c r="AV123" s="192">
        <f t="shared" si="63"/>
        <v>0</v>
      </c>
      <c r="AW123" s="193"/>
      <c r="AX123" s="186"/>
      <c r="AY123" s="186"/>
      <c r="AZ123" s="186"/>
      <c r="BA123" s="195"/>
      <c r="BB123" s="196"/>
      <c r="BC123" s="196"/>
    </row>
    <row r="124" spans="2:55" s="150" customFormat="1" ht="13.15" hidden="1" x14ac:dyDescent="0.4">
      <c r="B124" s="178"/>
      <c r="C124" s="282"/>
      <c r="D124" s="282"/>
      <c r="E124" s="282"/>
      <c r="F124" s="258"/>
      <c r="G124" s="179"/>
      <c r="H124" s="180">
        <f>'Cost Basis Transfer Tab Updated'!F104</f>
        <v>0</v>
      </c>
      <c r="I124" s="181">
        <f t="shared" si="56"/>
        <v>0</v>
      </c>
      <c r="J124" s="181"/>
      <c r="K124" s="182">
        <f>'Cost Basis Transfer Tab Updated'!G104</f>
        <v>0</v>
      </c>
      <c r="L124" s="183">
        <f t="shared" si="57"/>
        <v>0</v>
      </c>
      <c r="M124" s="181"/>
      <c r="N124" s="182">
        <f>'Cost Basis Transfer Tab Updated'!I104</f>
        <v>0</v>
      </c>
      <c r="O124" s="183">
        <f t="shared" si="58"/>
        <v>0</v>
      </c>
      <c r="P124" s="181"/>
      <c r="Q124" s="184">
        <f>'Cost Basis Transfer Tab Updated'!K104</f>
        <v>0</v>
      </c>
      <c r="R124" s="185">
        <f t="shared" si="59"/>
        <v>0</v>
      </c>
      <c r="S124" s="186"/>
      <c r="T124" s="260">
        <v>2000</v>
      </c>
      <c r="U124" s="186"/>
      <c r="V124" s="188"/>
      <c r="W124" s="189">
        <f>'Cost Basis Transfer Tab Updated'!M104</f>
        <v>0</v>
      </c>
      <c r="X124" s="190">
        <f>'Cost Basis Transfer Tab Updated'!N104</f>
        <v>0</v>
      </c>
      <c r="Y124" s="191">
        <f t="shared" si="44"/>
        <v>2000</v>
      </c>
      <c r="Z124" s="192">
        <f t="shared" si="60"/>
        <v>0</v>
      </c>
      <c r="AA124" s="193"/>
      <c r="AB124" s="186"/>
      <c r="AC124" s="188"/>
      <c r="AD124" s="189">
        <f>'Cost Basis Transfer Tab Updated'!P104</f>
        <v>0</v>
      </c>
      <c r="AE124" s="190">
        <f>'Cost Basis Transfer Tab Updated'!Q104</f>
        <v>0</v>
      </c>
      <c r="AF124" s="191">
        <f t="shared" si="45"/>
        <v>2000</v>
      </c>
      <c r="AG124" s="192">
        <f t="shared" si="61"/>
        <v>0</v>
      </c>
      <c r="AH124" s="193"/>
      <c r="AI124" s="186"/>
      <c r="AJ124" s="188"/>
      <c r="AK124" s="189">
        <f>'Cost Basis Transfer Tab Updated'!S104</f>
        <v>0</v>
      </c>
      <c r="AL124" s="190">
        <f>'Cost Basis Transfer Tab Updated'!T104</f>
        <v>0</v>
      </c>
      <c r="AM124" s="191">
        <f t="shared" si="46"/>
        <v>2000</v>
      </c>
      <c r="AN124" s="192">
        <f t="shared" si="62"/>
        <v>0</v>
      </c>
      <c r="AO124" s="193"/>
      <c r="AP124" s="186"/>
      <c r="AQ124" s="186"/>
      <c r="AR124" s="188"/>
      <c r="AS124" s="189">
        <f>'Cost Basis Transfer Tab Updated'!V104</f>
        <v>0</v>
      </c>
      <c r="AT124" s="190">
        <f>'Cost Basis Transfer Tab Updated'!W104</f>
        <v>0</v>
      </c>
      <c r="AU124" s="191">
        <f t="shared" si="47"/>
        <v>2000</v>
      </c>
      <c r="AV124" s="192">
        <f t="shared" si="63"/>
        <v>0</v>
      </c>
      <c r="AW124" s="193"/>
      <c r="AX124" s="186"/>
      <c r="AY124" s="186"/>
      <c r="AZ124" s="186"/>
      <c r="BA124" s="195"/>
      <c r="BB124" s="196"/>
      <c r="BC124" s="196"/>
    </row>
    <row r="125" spans="2:55" s="150" customFormat="1" ht="13.15" hidden="1" x14ac:dyDescent="0.4">
      <c r="B125" s="178"/>
      <c r="C125" s="282"/>
      <c r="D125" s="282"/>
      <c r="E125" s="282"/>
      <c r="F125" s="258"/>
      <c r="G125" s="179"/>
      <c r="H125" s="180">
        <f>'Cost Basis Transfer Tab Updated'!F105</f>
        <v>0</v>
      </c>
      <c r="I125" s="181">
        <f t="shared" si="56"/>
        <v>0</v>
      </c>
      <c r="J125" s="181"/>
      <c r="K125" s="182">
        <f>'Cost Basis Transfer Tab Updated'!G105</f>
        <v>0</v>
      </c>
      <c r="L125" s="183">
        <f t="shared" si="57"/>
        <v>0</v>
      </c>
      <c r="M125" s="181"/>
      <c r="N125" s="182">
        <f>'Cost Basis Transfer Tab Updated'!I105</f>
        <v>0</v>
      </c>
      <c r="O125" s="183">
        <f t="shared" si="58"/>
        <v>0</v>
      </c>
      <c r="P125" s="181"/>
      <c r="Q125" s="184">
        <f>'Cost Basis Transfer Tab Updated'!K105</f>
        <v>0</v>
      </c>
      <c r="R125" s="185">
        <f t="shared" si="59"/>
        <v>0</v>
      </c>
      <c r="S125" s="186"/>
      <c r="T125" s="260">
        <v>2000</v>
      </c>
      <c r="U125" s="186"/>
      <c r="V125" s="188"/>
      <c r="W125" s="189">
        <f>'Cost Basis Transfer Tab Updated'!M105</f>
        <v>0</v>
      </c>
      <c r="X125" s="190">
        <f>'Cost Basis Transfer Tab Updated'!N105</f>
        <v>0</v>
      </c>
      <c r="Y125" s="191">
        <f t="shared" si="44"/>
        <v>2000</v>
      </c>
      <c r="Z125" s="192">
        <f t="shared" si="60"/>
        <v>0</v>
      </c>
      <c r="AA125" s="193"/>
      <c r="AB125" s="186"/>
      <c r="AC125" s="188"/>
      <c r="AD125" s="189">
        <f>'Cost Basis Transfer Tab Updated'!P105</f>
        <v>0</v>
      </c>
      <c r="AE125" s="190">
        <f>'Cost Basis Transfer Tab Updated'!Q105</f>
        <v>0</v>
      </c>
      <c r="AF125" s="191">
        <f t="shared" si="45"/>
        <v>2000</v>
      </c>
      <c r="AG125" s="192">
        <f t="shared" si="61"/>
        <v>0</v>
      </c>
      <c r="AH125" s="193"/>
      <c r="AI125" s="186"/>
      <c r="AJ125" s="188"/>
      <c r="AK125" s="189">
        <f>'Cost Basis Transfer Tab Updated'!S105</f>
        <v>0</v>
      </c>
      <c r="AL125" s="190">
        <f>'Cost Basis Transfer Tab Updated'!T105</f>
        <v>0</v>
      </c>
      <c r="AM125" s="191">
        <f t="shared" si="46"/>
        <v>2000</v>
      </c>
      <c r="AN125" s="192">
        <f t="shared" si="62"/>
        <v>0</v>
      </c>
      <c r="AO125" s="193"/>
      <c r="AP125" s="186"/>
      <c r="AQ125" s="186"/>
      <c r="AR125" s="188"/>
      <c r="AS125" s="189">
        <f>'Cost Basis Transfer Tab Updated'!V105</f>
        <v>0</v>
      </c>
      <c r="AT125" s="190">
        <f>'Cost Basis Transfer Tab Updated'!W105</f>
        <v>0</v>
      </c>
      <c r="AU125" s="191">
        <f t="shared" si="47"/>
        <v>2000</v>
      </c>
      <c r="AV125" s="192">
        <f t="shared" si="63"/>
        <v>0</v>
      </c>
      <c r="AW125" s="193"/>
      <c r="AX125" s="186"/>
      <c r="AY125" s="186"/>
      <c r="AZ125" s="186"/>
      <c r="BA125" s="195"/>
      <c r="BB125" s="196"/>
      <c r="BC125" s="196"/>
    </row>
    <row r="126" spans="2:55" s="150" customFormat="1" ht="13.15" hidden="1" x14ac:dyDescent="0.4">
      <c r="B126" s="178"/>
      <c r="C126" s="282"/>
      <c r="D126" s="282"/>
      <c r="E126" s="282"/>
      <c r="F126" s="258"/>
      <c r="G126" s="179"/>
      <c r="H126" s="180">
        <f>'Cost Basis Transfer Tab Updated'!F106</f>
        <v>0</v>
      </c>
      <c r="I126" s="181">
        <f t="shared" si="56"/>
        <v>0</v>
      </c>
      <c r="J126" s="181"/>
      <c r="K126" s="182">
        <f>'Cost Basis Transfer Tab Updated'!G106</f>
        <v>0</v>
      </c>
      <c r="L126" s="183">
        <f t="shared" si="57"/>
        <v>0</v>
      </c>
      <c r="M126" s="181"/>
      <c r="N126" s="182">
        <f>'Cost Basis Transfer Tab Updated'!I106</f>
        <v>0</v>
      </c>
      <c r="O126" s="183">
        <f t="shared" si="58"/>
        <v>0</v>
      </c>
      <c r="P126" s="181"/>
      <c r="Q126" s="184">
        <f>'Cost Basis Transfer Tab Updated'!K106</f>
        <v>0</v>
      </c>
      <c r="R126" s="185">
        <f t="shared" si="59"/>
        <v>0</v>
      </c>
      <c r="S126" s="186"/>
      <c r="T126" s="260">
        <v>2000</v>
      </c>
      <c r="U126" s="186"/>
      <c r="V126" s="188"/>
      <c r="W126" s="189">
        <f>'Cost Basis Transfer Tab Updated'!M106</f>
        <v>0</v>
      </c>
      <c r="X126" s="190">
        <f>'Cost Basis Transfer Tab Updated'!N106</f>
        <v>0</v>
      </c>
      <c r="Y126" s="191">
        <f t="shared" si="44"/>
        <v>2000</v>
      </c>
      <c r="Z126" s="192">
        <f t="shared" si="60"/>
        <v>0</v>
      </c>
      <c r="AA126" s="193"/>
      <c r="AB126" s="186"/>
      <c r="AC126" s="188"/>
      <c r="AD126" s="189">
        <f>'Cost Basis Transfer Tab Updated'!P106</f>
        <v>0</v>
      </c>
      <c r="AE126" s="190">
        <f>'Cost Basis Transfer Tab Updated'!Q106</f>
        <v>0</v>
      </c>
      <c r="AF126" s="191">
        <f t="shared" si="45"/>
        <v>2000</v>
      </c>
      <c r="AG126" s="192">
        <f t="shared" si="61"/>
        <v>0</v>
      </c>
      <c r="AH126" s="193"/>
      <c r="AI126" s="186"/>
      <c r="AJ126" s="188"/>
      <c r="AK126" s="189">
        <f>'Cost Basis Transfer Tab Updated'!S106</f>
        <v>0</v>
      </c>
      <c r="AL126" s="190">
        <f>'Cost Basis Transfer Tab Updated'!T106</f>
        <v>0</v>
      </c>
      <c r="AM126" s="191">
        <f t="shared" si="46"/>
        <v>2000</v>
      </c>
      <c r="AN126" s="192">
        <f t="shared" si="62"/>
        <v>0</v>
      </c>
      <c r="AO126" s="193"/>
      <c r="AP126" s="186"/>
      <c r="AQ126" s="186"/>
      <c r="AR126" s="188"/>
      <c r="AS126" s="189">
        <f>'Cost Basis Transfer Tab Updated'!V106</f>
        <v>0</v>
      </c>
      <c r="AT126" s="190">
        <f>'Cost Basis Transfer Tab Updated'!W106</f>
        <v>0</v>
      </c>
      <c r="AU126" s="191">
        <f t="shared" si="47"/>
        <v>2000</v>
      </c>
      <c r="AV126" s="192">
        <f t="shared" si="63"/>
        <v>0</v>
      </c>
      <c r="AW126" s="193"/>
      <c r="AX126" s="186"/>
      <c r="AY126" s="186"/>
      <c r="AZ126" s="186"/>
      <c r="BA126" s="195"/>
      <c r="BB126" s="196"/>
      <c r="BC126" s="196"/>
    </row>
    <row r="127" spans="2:55" s="150" customFormat="1" ht="13.15" hidden="1" x14ac:dyDescent="0.4">
      <c r="B127" s="178"/>
      <c r="C127" s="282"/>
      <c r="D127" s="282"/>
      <c r="E127" s="282"/>
      <c r="F127" s="258"/>
      <c r="G127" s="179"/>
      <c r="H127" s="180">
        <f>'Cost Basis Transfer Tab Updated'!F107</f>
        <v>0</v>
      </c>
      <c r="I127" s="181">
        <f t="shared" si="56"/>
        <v>0</v>
      </c>
      <c r="J127" s="181"/>
      <c r="K127" s="182">
        <f>'Cost Basis Transfer Tab Updated'!G107</f>
        <v>0</v>
      </c>
      <c r="L127" s="183">
        <f t="shared" si="57"/>
        <v>0</v>
      </c>
      <c r="M127" s="181"/>
      <c r="N127" s="182">
        <f>'Cost Basis Transfer Tab Updated'!I107</f>
        <v>0</v>
      </c>
      <c r="O127" s="183">
        <f t="shared" si="58"/>
        <v>0</v>
      </c>
      <c r="P127" s="181"/>
      <c r="Q127" s="184">
        <f>'Cost Basis Transfer Tab Updated'!K107</f>
        <v>0</v>
      </c>
      <c r="R127" s="185">
        <f t="shared" si="59"/>
        <v>0</v>
      </c>
      <c r="S127" s="186"/>
      <c r="T127" s="260">
        <v>2000</v>
      </c>
      <c r="U127" s="186"/>
      <c r="V127" s="188"/>
      <c r="W127" s="189">
        <f>'Cost Basis Transfer Tab Updated'!M107</f>
        <v>0</v>
      </c>
      <c r="X127" s="190">
        <f>'Cost Basis Transfer Tab Updated'!N107</f>
        <v>0</v>
      </c>
      <c r="Y127" s="191">
        <f t="shared" si="44"/>
        <v>2000</v>
      </c>
      <c r="Z127" s="192">
        <f t="shared" si="60"/>
        <v>0</v>
      </c>
      <c r="AA127" s="193"/>
      <c r="AB127" s="186"/>
      <c r="AC127" s="188"/>
      <c r="AD127" s="189">
        <f>'Cost Basis Transfer Tab Updated'!P107</f>
        <v>0</v>
      </c>
      <c r="AE127" s="190">
        <f>'Cost Basis Transfer Tab Updated'!Q107</f>
        <v>0</v>
      </c>
      <c r="AF127" s="191">
        <f t="shared" si="45"/>
        <v>2000</v>
      </c>
      <c r="AG127" s="192">
        <f t="shared" si="61"/>
        <v>0</v>
      </c>
      <c r="AH127" s="193"/>
      <c r="AI127" s="186"/>
      <c r="AJ127" s="188"/>
      <c r="AK127" s="189">
        <f>'Cost Basis Transfer Tab Updated'!S107</f>
        <v>0</v>
      </c>
      <c r="AL127" s="190">
        <f>'Cost Basis Transfer Tab Updated'!T107</f>
        <v>0</v>
      </c>
      <c r="AM127" s="191">
        <f t="shared" si="46"/>
        <v>2000</v>
      </c>
      <c r="AN127" s="192">
        <f t="shared" si="62"/>
        <v>0</v>
      </c>
      <c r="AO127" s="193"/>
      <c r="AP127" s="186"/>
      <c r="AQ127" s="186"/>
      <c r="AR127" s="188"/>
      <c r="AS127" s="189">
        <f>'Cost Basis Transfer Tab Updated'!V107</f>
        <v>0</v>
      </c>
      <c r="AT127" s="190">
        <f>'Cost Basis Transfer Tab Updated'!W107</f>
        <v>0</v>
      </c>
      <c r="AU127" s="191">
        <f t="shared" si="47"/>
        <v>2000</v>
      </c>
      <c r="AV127" s="192">
        <f t="shared" si="63"/>
        <v>0</v>
      </c>
      <c r="AW127" s="193"/>
      <c r="AX127" s="186"/>
      <c r="AY127" s="186"/>
      <c r="AZ127" s="186"/>
      <c r="BA127" s="195"/>
      <c r="BB127" s="196"/>
      <c r="BC127" s="196"/>
    </row>
    <row r="128" spans="2:55" s="150" customFormat="1" ht="13.15" hidden="1" x14ac:dyDescent="0.4">
      <c r="B128" s="178"/>
      <c r="C128" s="282"/>
      <c r="D128" s="282"/>
      <c r="E128" s="282"/>
      <c r="F128" s="258"/>
      <c r="G128" s="179"/>
      <c r="H128" s="180">
        <f>'Cost Basis Transfer Tab Updated'!F108</f>
        <v>0</v>
      </c>
      <c r="I128" s="181">
        <f t="shared" si="56"/>
        <v>0</v>
      </c>
      <c r="J128" s="181"/>
      <c r="K128" s="182">
        <f>'Cost Basis Transfer Tab Updated'!G108</f>
        <v>0</v>
      </c>
      <c r="L128" s="183">
        <f t="shared" si="57"/>
        <v>0</v>
      </c>
      <c r="M128" s="181"/>
      <c r="N128" s="182">
        <f>'Cost Basis Transfer Tab Updated'!I108</f>
        <v>0</v>
      </c>
      <c r="O128" s="183">
        <f t="shared" si="58"/>
        <v>0</v>
      </c>
      <c r="P128" s="181"/>
      <c r="Q128" s="184">
        <f>'Cost Basis Transfer Tab Updated'!K108</f>
        <v>0</v>
      </c>
      <c r="R128" s="185">
        <f t="shared" si="59"/>
        <v>0</v>
      </c>
      <c r="S128" s="186"/>
      <c r="T128" s="260">
        <v>2000</v>
      </c>
      <c r="U128" s="186"/>
      <c r="V128" s="188"/>
      <c r="W128" s="189">
        <f>'Cost Basis Transfer Tab Updated'!M108</f>
        <v>0</v>
      </c>
      <c r="X128" s="190">
        <f>'Cost Basis Transfer Tab Updated'!N108</f>
        <v>0</v>
      </c>
      <c r="Y128" s="191">
        <f t="shared" si="44"/>
        <v>2000</v>
      </c>
      <c r="Z128" s="192">
        <f t="shared" si="60"/>
        <v>0</v>
      </c>
      <c r="AA128" s="193"/>
      <c r="AB128" s="186"/>
      <c r="AC128" s="188"/>
      <c r="AD128" s="189">
        <f>'Cost Basis Transfer Tab Updated'!P108</f>
        <v>0</v>
      </c>
      <c r="AE128" s="190">
        <f>'Cost Basis Transfer Tab Updated'!Q108</f>
        <v>0</v>
      </c>
      <c r="AF128" s="191">
        <f t="shared" si="45"/>
        <v>2000</v>
      </c>
      <c r="AG128" s="192">
        <f t="shared" si="61"/>
        <v>0</v>
      </c>
      <c r="AH128" s="193"/>
      <c r="AI128" s="186"/>
      <c r="AJ128" s="188"/>
      <c r="AK128" s="189">
        <f>'Cost Basis Transfer Tab Updated'!S108</f>
        <v>0</v>
      </c>
      <c r="AL128" s="190">
        <f>'Cost Basis Transfer Tab Updated'!T108</f>
        <v>0</v>
      </c>
      <c r="AM128" s="191">
        <f t="shared" si="46"/>
        <v>2000</v>
      </c>
      <c r="AN128" s="192">
        <f t="shared" si="62"/>
        <v>0</v>
      </c>
      <c r="AO128" s="193"/>
      <c r="AP128" s="186"/>
      <c r="AQ128" s="186"/>
      <c r="AR128" s="188"/>
      <c r="AS128" s="189">
        <f>'Cost Basis Transfer Tab Updated'!V108</f>
        <v>0</v>
      </c>
      <c r="AT128" s="190">
        <f>'Cost Basis Transfer Tab Updated'!W108</f>
        <v>0</v>
      </c>
      <c r="AU128" s="191">
        <f t="shared" si="47"/>
        <v>2000</v>
      </c>
      <c r="AV128" s="192">
        <f t="shared" si="63"/>
        <v>0</v>
      </c>
      <c r="AW128" s="193"/>
      <c r="AX128" s="186"/>
      <c r="AY128" s="186"/>
      <c r="AZ128" s="186"/>
      <c r="BA128" s="195"/>
      <c r="BB128" s="196"/>
      <c r="BC128" s="196"/>
    </row>
    <row r="129" spans="2:55" s="150" customFormat="1" ht="13.15" hidden="1" x14ac:dyDescent="0.4">
      <c r="B129" s="178"/>
      <c r="C129" s="282"/>
      <c r="D129" s="282"/>
      <c r="E129" s="282"/>
      <c r="F129" s="258"/>
      <c r="G129" s="179"/>
      <c r="H129" s="180">
        <f>'Cost Basis Transfer Tab Updated'!F109</f>
        <v>0</v>
      </c>
      <c r="I129" s="181">
        <f t="shared" si="56"/>
        <v>0</v>
      </c>
      <c r="J129" s="181"/>
      <c r="K129" s="182">
        <f>'Cost Basis Transfer Tab Updated'!G109</f>
        <v>0</v>
      </c>
      <c r="L129" s="183">
        <f t="shared" si="57"/>
        <v>0</v>
      </c>
      <c r="M129" s="181"/>
      <c r="N129" s="182">
        <f>'Cost Basis Transfer Tab Updated'!I109</f>
        <v>0</v>
      </c>
      <c r="O129" s="183">
        <f t="shared" si="58"/>
        <v>0</v>
      </c>
      <c r="P129" s="181"/>
      <c r="Q129" s="184">
        <f>'Cost Basis Transfer Tab Updated'!K109</f>
        <v>0</v>
      </c>
      <c r="R129" s="185">
        <f t="shared" si="59"/>
        <v>0</v>
      </c>
      <c r="S129" s="186"/>
      <c r="T129" s="260">
        <v>2000</v>
      </c>
      <c r="U129" s="186"/>
      <c r="V129" s="188"/>
      <c r="W129" s="189">
        <f>'Cost Basis Transfer Tab Updated'!M109</f>
        <v>0</v>
      </c>
      <c r="X129" s="190">
        <f>'Cost Basis Transfer Tab Updated'!N109</f>
        <v>0</v>
      </c>
      <c r="Y129" s="191">
        <f t="shared" si="44"/>
        <v>2000</v>
      </c>
      <c r="Z129" s="192">
        <f t="shared" si="60"/>
        <v>0</v>
      </c>
      <c r="AA129" s="193"/>
      <c r="AB129" s="186"/>
      <c r="AC129" s="188"/>
      <c r="AD129" s="189">
        <f>'Cost Basis Transfer Tab Updated'!P109</f>
        <v>0</v>
      </c>
      <c r="AE129" s="190">
        <f>'Cost Basis Transfer Tab Updated'!Q109</f>
        <v>0</v>
      </c>
      <c r="AF129" s="191">
        <f t="shared" si="45"/>
        <v>2000</v>
      </c>
      <c r="AG129" s="192">
        <f t="shared" si="61"/>
        <v>0</v>
      </c>
      <c r="AH129" s="193"/>
      <c r="AI129" s="186"/>
      <c r="AJ129" s="188"/>
      <c r="AK129" s="189">
        <f>'Cost Basis Transfer Tab Updated'!S109</f>
        <v>0</v>
      </c>
      <c r="AL129" s="190">
        <f>'Cost Basis Transfer Tab Updated'!T109</f>
        <v>0</v>
      </c>
      <c r="AM129" s="191">
        <f t="shared" si="46"/>
        <v>2000</v>
      </c>
      <c r="AN129" s="192">
        <f t="shared" si="62"/>
        <v>0</v>
      </c>
      <c r="AO129" s="193"/>
      <c r="AP129" s="186"/>
      <c r="AQ129" s="186"/>
      <c r="AR129" s="188"/>
      <c r="AS129" s="189">
        <f>'Cost Basis Transfer Tab Updated'!V109</f>
        <v>0</v>
      </c>
      <c r="AT129" s="190">
        <f>'Cost Basis Transfer Tab Updated'!W109</f>
        <v>0</v>
      </c>
      <c r="AU129" s="191">
        <f t="shared" si="47"/>
        <v>2000</v>
      </c>
      <c r="AV129" s="192">
        <f t="shared" si="63"/>
        <v>0</v>
      </c>
      <c r="AW129" s="193"/>
      <c r="AX129" s="186"/>
      <c r="AY129" s="186"/>
      <c r="AZ129" s="186"/>
      <c r="BA129" s="195"/>
      <c r="BB129" s="196"/>
      <c r="BC129" s="196"/>
    </row>
    <row r="130" spans="2:55" s="150" customFormat="1" ht="13.15" hidden="1" x14ac:dyDescent="0.4">
      <c r="B130" s="178"/>
      <c r="C130" s="282"/>
      <c r="D130" s="282"/>
      <c r="E130" s="282"/>
      <c r="F130" s="258"/>
      <c r="G130" s="179"/>
      <c r="H130" s="180">
        <f>'Cost Basis Transfer Tab Updated'!F110</f>
        <v>0</v>
      </c>
      <c r="I130" s="181">
        <f t="shared" si="56"/>
        <v>0</v>
      </c>
      <c r="J130" s="181"/>
      <c r="K130" s="182">
        <f>'Cost Basis Transfer Tab Updated'!G110</f>
        <v>0</v>
      </c>
      <c r="L130" s="183">
        <f t="shared" si="57"/>
        <v>0</v>
      </c>
      <c r="M130" s="181"/>
      <c r="N130" s="182">
        <f>'Cost Basis Transfer Tab Updated'!I110</f>
        <v>0</v>
      </c>
      <c r="O130" s="183">
        <f t="shared" si="58"/>
        <v>0</v>
      </c>
      <c r="P130" s="181"/>
      <c r="Q130" s="184">
        <f>'Cost Basis Transfer Tab Updated'!K110</f>
        <v>0</v>
      </c>
      <c r="R130" s="185">
        <f t="shared" si="59"/>
        <v>0</v>
      </c>
      <c r="S130" s="186"/>
      <c r="T130" s="260">
        <v>2000</v>
      </c>
      <c r="U130" s="186"/>
      <c r="V130" s="188"/>
      <c r="W130" s="189">
        <f>'Cost Basis Transfer Tab Updated'!M110</f>
        <v>0</v>
      </c>
      <c r="X130" s="190">
        <f>'Cost Basis Transfer Tab Updated'!N110</f>
        <v>0</v>
      </c>
      <c r="Y130" s="191">
        <f t="shared" si="44"/>
        <v>2000</v>
      </c>
      <c r="Z130" s="192">
        <f t="shared" si="60"/>
        <v>0</v>
      </c>
      <c r="AA130" s="193"/>
      <c r="AB130" s="186"/>
      <c r="AC130" s="188"/>
      <c r="AD130" s="189">
        <f>'Cost Basis Transfer Tab Updated'!P110</f>
        <v>0</v>
      </c>
      <c r="AE130" s="190">
        <f>'Cost Basis Transfer Tab Updated'!Q110</f>
        <v>0</v>
      </c>
      <c r="AF130" s="191">
        <f t="shared" si="45"/>
        <v>2000</v>
      </c>
      <c r="AG130" s="192">
        <f t="shared" si="61"/>
        <v>0</v>
      </c>
      <c r="AH130" s="193"/>
      <c r="AI130" s="186"/>
      <c r="AJ130" s="188"/>
      <c r="AK130" s="189">
        <f>'Cost Basis Transfer Tab Updated'!S110</f>
        <v>0</v>
      </c>
      <c r="AL130" s="190">
        <f>'Cost Basis Transfer Tab Updated'!T110</f>
        <v>0</v>
      </c>
      <c r="AM130" s="191">
        <f t="shared" si="46"/>
        <v>2000</v>
      </c>
      <c r="AN130" s="192">
        <f t="shared" si="62"/>
        <v>0</v>
      </c>
      <c r="AO130" s="193"/>
      <c r="AP130" s="186"/>
      <c r="AQ130" s="186"/>
      <c r="AR130" s="188"/>
      <c r="AS130" s="189">
        <f>'Cost Basis Transfer Tab Updated'!V110</f>
        <v>0</v>
      </c>
      <c r="AT130" s="190">
        <f>'Cost Basis Transfer Tab Updated'!W110</f>
        <v>0</v>
      </c>
      <c r="AU130" s="191">
        <f t="shared" si="47"/>
        <v>2000</v>
      </c>
      <c r="AV130" s="192">
        <f t="shared" si="63"/>
        <v>0</v>
      </c>
      <c r="AW130" s="193"/>
      <c r="AX130" s="186"/>
      <c r="AY130" s="186"/>
      <c r="AZ130" s="186"/>
      <c r="BA130" s="195"/>
      <c r="BB130" s="196"/>
      <c r="BC130" s="196"/>
    </row>
    <row r="131" spans="2:55" s="150" customFormat="1" ht="13.15" x14ac:dyDescent="0.4">
      <c r="B131" s="178" t="s">
        <v>72</v>
      </c>
      <c r="C131" s="282" t="s">
        <v>12</v>
      </c>
      <c r="D131" s="282"/>
      <c r="E131" s="282"/>
      <c r="F131" s="258"/>
      <c r="G131" s="179" t="s">
        <v>129</v>
      </c>
      <c r="H131" s="180">
        <f>'Cost Basis Transfer Tab Updated'!F111</f>
        <v>3500</v>
      </c>
      <c r="I131" s="181">
        <f t="shared" si="56"/>
        <v>0</v>
      </c>
      <c r="J131" s="181"/>
      <c r="K131" s="182">
        <f>'Cost Basis Transfer Tab Updated'!G111</f>
        <v>144.649</v>
      </c>
      <c r="L131" s="183">
        <f t="shared" si="57"/>
        <v>0</v>
      </c>
      <c r="M131" s="181"/>
      <c r="N131" s="182">
        <f>'Cost Basis Transfer Tab Updated'!I111</f>
        <v>74.649000000000001</v>
      </c>
      <c r="O131" s="183">
        <f t="shared" si="58"/>
        <v>0</v>
      </c>
      <c r="P131" s="181"/>
      <c r="Q131" s="184">
        <f>'Cost Basis Transfer Tab Updated'!K111</f>
        <v>70</v>
      </c>
      <c r="R131" s="185">
        <f t="shared" si="59"/>
        <v>0</v>
      </c>
      <c r="S131" s="186"/>
      <c r="T131" s="260">
        <v>2000</v>
      </c>
      <c r="U131" s="186"/>
      <c r="V131" s="188"/>
      <c r="W131" s="189">
        <f>'Cost Basis Transfer Tab Updated'!M111</f>
        <v>0</v>
      </c>
      <c r="X131" s="190">
        <f>'Cost Basis Transfer Tab Updated'!N111</f>
        <v>0</v>
      </c>
      <c r="Y131" s="191">
        <f t="shared" si="44"/>
        <v>2000</v>
      </c>
      <c r="Z131" s="192">
        <f t="shared" si="60"/>
        <v>0</v>
      </c>
      <c r="AA131" s="193"/>
      <c r="AB131" s="186"/>
      <c r="AC131" s="188"/>
      <c r="AD131" s="189">
        <f>'Cost Basis Transfer Tab Updated'!P111</f>
        <v>0</v>
      </c>
      <c r="AE131" s="190">
        <f>'Cost Basis Transfer Tab Updated'!Q111</f>
        <v>0</v>
      </c>
      <c r="AF131" s="191">
        <f t="shared" si="45"/>
        <v>2000</v>
      </c>
      <c r="AG131" s="192">
        <f t="shared" si="61"/>
        <v>0</v>
      </c>
      <c r="AH131" s="193"/>
      <c r="AI131" s="186"/>
      <c r="AJ131" s="188"/>
      <c r="AK131" s="189">
        <f>'Cost Basis Transfer Tab Updated'!S111</f>
        <v>0</v>
      </c>
      <c r="AL131" s="190">
        <f>'Cost Basis Transfer Tab Updated'!T111</f>
        <v>0</v>
      </c>
      <c r="AM131" s="191">
        <f t="shared" si="46"/>
        <v>2000</v>
      </c>
      <c r="AN131" s="192">
        <f t="shared" si="62"/>
        <v>0</v>
      </c>
      <c r="AO131" s="193"/>
      <c r="AP131" s="186"/>
      <c r="AQ131" s="186"/>
      <c r="AR131" s="188"/>
      <c r="AS131" s="189">
        <f>'Cost Basis Transfer Tab Updated'!V111</f>
        <v>50</v>
      </c>
      <c r="AT131" s="190">
        <f>'Cost Basis Transfer Tab Updated'!W111</f>
        <v>3500</v>
      </c>
      <c r="AU131" s="191">
        <f t="shared" si="47"/>
        <v>2050</v>
      </c>
      <c r="AV131" s="192">
        <f t="shared" si="63"/>
        <v>0</v>
      </c>
      <c r="AW131" s="193"/>
      <c r="AX131" s="186"/>
      <c r="AY131" s="186"/>
      <c r="AZ131" s="186"/>
      <c r="BA131" s="195"/>
      <c r="BB131" s="196"/>
      <c r="BC131" s="196"/>
    </row>
    <row r="132" spans="2:55" s="150" customFormat="1" ht="13.15" x14ac:dyDescent="0.4">
      <c r="B132" s="178" t="s">
        <v>73</v>
      </c>
      <c r="C132" s="282" t="s">
        <v>119</v>
      </c>
      <c r="D132" s="282"/>
      <c r="E132" s="282"/>
      <c r="F132" s="258"/>
      <c r="G132" s="179" t="s">
        <v>41</v>
      </c>
      <c r="H132" s="180">
        <f>'Cost Basis Transfer Tab Updated'!F112</f>
        <v>60</v>
      </c>
      <c r="I132" s="181">
        <f t="shared" si="56"/>
        <v>0</v>
      </c>
      <c r="J132" s="181"/>
      <c r="K132" s="182">
        <f>'Cost Basis Transfer Tab Updated'!G112</f>
        <v>5.2620000000000005</v>
      </c>
      <c r="L132" s="183">
        <f t="shared" si="57"/>
        <v>0</v>
      </c>
      <c r="M132" s="181"/>
      <c r="N132" s="182">
        <f>'Cost Basis Transfer Tab Updated'!I112</f>
        <v>4.6620000000000008</v>
      </c>
      <c r="O132" s="183">
        <f t="shared" si="58"/>
        <v>0</v>
      </c>
      <c r="P132" s="181"/>
      <c r="Q132" s="184">
        <f>'Cost Basis Transfer Tab Updated'!K112</f>
        <v>0.6</v>
      </c>
      <c r="R132" s="185">
        <f t="shared" si="59"/>
        <v>0</v>
      </c>
      <c r="S132" s="186"/>
      <c r="T132" s="260">
        <v>2000</v>
      </c>
      <c r="U132" s="186"/>
      <c r="V132" s="188"/>
      <c r="W132" s="189">
        <f>'Cost Basis Transfer Tab Updated'!M112</f>
        <v>25</v>
      </c>
      <c r="X132" s="190">
        <f>'Cost Basis Transfer Tab Updated'!N112</f>
        <v>15</v>
      </c>
      <c r="Y132" s="191">
        <f t="shared" si="44"/>
        <v>2025</v>
      </c>
      <c r="Z132" s="192">
        <f t="shared" si="60"/>
        <v>0</v>
      </c>
      <c r="AA132" s="193"/>
      <c r="AB132" s="186"/>
      <c r="AC132" s="188"/>
      <c r="AD132" s="189">
        <f>'Cost Basis Transfer Tab Updated'!P112</f>
        <v>0</v>
      </c>
      <c r="AE132" s="190">
        <f>'Cost Basis Transfer Tab Updated'!Q112</f>
        <v>0</v>
      </c>
      <c r="AF132" s="191">
        <f t="shared" si="45"/>
        <v>2000</v>
      </c>
      <c r="AG132" s="192">
        <f t="shared" si="61"/>
        <v>0</v>
      </c>
      <c r="AH132" s="193"/>
      <c r="AI132" s="186"/>
      <c r="AJ132" s="188"/>
      <c r="AK132" s="189">
        <f>'Cost Basis Transfer Tab Updated'!S112</f>
        <v>0</v>
      </c>
      <c r="AL132" s="190">
        <f>'Cost Basis Transfer Tab Updated'!T112</f>
        <v>0</v>
      </c>
      <c r="AM132" s="191">
        <f t="shared" si="46"/>
        <v>2000</v>
      </c>
      <c r="AN132" s="192">
        <f t="shared" si="62"/>
        <v>0</v>
      </c>
      <c r="AO132" s="193"/>
      <c r="AP132" s="186"/>
      <c r="AQ132" s="186"/>
      <c r="AR132" s="188"/>
      <c r="AS132" s="189">
        <f>'Cost Basis Transfer Tab Updated'!V112</f>
        <v>50</v>
      </c>
      <c r="AT132" s="190">
        <f>'Cost Basis Transfer Tab Updated'!W112</f>
        <v>15</v>
      </c>
      <c r="AU132" s="191">
        <f t="shared" si="47"/>
        <v>2050</v>
      </c>
      <c r="AV132" s="192">
        <f t="shared" si="63"/>
        <v>0</v>
      </c>
      <c r="AW132" s="193"/>
      <c r="AX132" s="186"/>
      <c r="AY132" s="186"/>
      <c r="AZ132" s="186"/>
      <c r="BA132" s="195"/>
      <c r="BB132" s="196"/>
      <c r="BC132" s="196"/>
    </row>
    <row r="133" spans="2:55" s="150" customFormat="1" ht="13.15" x14ac:dyDescent="0.4">
      <c r="B133" s="178" t="s">
        <v>74</v>
      </c>
      <c r="C133" s="282" t="s">
        <v>120</v>
      </c>
      <c r="D133" s="282"/>
      <c r="E133" s="282"/>
      <c r="F133" s="258">
        <v>550</v>
      </c>
      <c r="G133" s="179" t="s">
        <v>41</v>
      </c>
      <c r="H133" s="180">
        <f>'Cost Basis Transfer Tab Updated'!F113</f>
        <v>50</v>
      </c>
      <c r="I133" s="181">
        <f t="shared" si="56"/>
        <v>27500</v>
      </c>
      <c r="J133" s="181"/>
      <c r="K133" s="182">
        <f>'Cost Basis Transfer Tab Updated'!G113</f>
        <v>20.371000000000002</v>
      </c>
      <c r="L133" s="183">
        <f t="shared" si="57"/>
        <v>11204.050000000001</v>
      </c>
      <c r="M133" s="181"/>
      <c r="N133" s="182">
        <f>'Cost Basis Transfer Tab Updated'!I113</f>
        <v>17.871000000000002</v>
      </c>
      <c r="O133" s="183">
        <f t="shared" si="58"/>
        <v>9829.0500000000011</v>
      </c>
      <c r="P133" s="181"/>
      <c r="Q133" s="184">
        <f>'Cost Basis Transfer Tab Updated'!K113</f>
        <v>2.5</v>
      </c>
      <c r="R133" s="185">
        <f t="shared" si="59"/>
        <v>1375</v>
      </c>
      <c r="S133" s="186"/>
      <c r="T133" s="260">
        <v>2016</v>
      </c>
      <c r="U133" s="186"/>
      <c r="V133" s="188"/>
      <c r="W133" s="189">
        <f>'Cost Basis Transfer Tab Updated'!M113</f>
        <v>0</v>
      </c>
      <c r="X133" s="190">
        <f>'Cost Basis Transfer Tab Updated'!N113</f>
        <v>0</v>
      </c>
      <c r="Y133" s="191">
        <f t="shared" si="44"/>
        <v>2016</v>
      </c>
      <c r="Z133" s="192">
        <f t="shared" si="60"/>
        <v>0</v>
      </c>
      <c r="AA133" s="193"/>
      <c r="AB133" s="186"/>
      <c r="AC133" s="188"/>
      <c r="AD133" s="189">
        <f>'Cost Basis Transfer Tab Updated'!P113</f>
        <v>0</v>
      </c>
      <c r="AE133" s="190">
        <f>'Cost Basis Transfer Tab Updated'!Q113</f>
        <v>0</v>
      </c>
      <c r="AF133" s="191">
        <f t="shared" si="45"/>
        <v>2016</v>
      </c>
      <c r="AG133" s="192">
        <f t="shared" si="61"/>
        <v>0</v>
      </c>
      <c r="AH133" s="193"/>
      <c r="AI133" s="186"/>
      <c r="AJ133" s="188"/>
      <c r="AK133" s="189">
        <f>'Cost Basis Transfer Tab Updated'!S113</f>
        <v>0</v>
      </c>
      <c r="AL133" s="190">
        <f>'Cost Basis Transfer Tab Updated'!T113</f>
        <v>0</v>
      </c>
      <c r="AM133" s="191">
        <f t="shared" si="46"/>
        <v>2016</v>
      </c>
      <c r="AN133" s="192">
        <f t="shared" si="62"/>
        <v>0</v>
      </c>
      <c r="AO133" s="193"/>
      <c r="AP133" s="186"/>
      <c r="AQ133" s="186"/>
      <c r="AR133" s="188"/>
      <c r="AS133" s="189">
        <f>'Cost Basis Transfer Tab Updated'!V113</f>
        <v>20</v>
      </c>
      <c r="AT133" s="190">
        <f>'Cost Basis Transfer Tab Updated'!W113</f>
        <v>50</v>
      </c>
      <c r="AU133" s="191">
        <f t="shared" si="47"/>
        <v>2036</v>
      </c>
      <c r="AV133" s="192">
        <f t="shared" si="63"/>
        <v>27500</v>
      </c>
      <c r="AW133" s="193"/>
      <c r="AX133" s="186"/>
      <c r="AY133" s="186"/>
      <c r="AZ133" s="186"/>
      <c r="BA133" s="195"/>
      <c r="BB133" s="196"/>
      <c r="BC133" s="196"/>
    </row>
    <row r="134" spans="2:55" s="150" customFormat="1" ht="13.15" x14ac:dyDescent="0.4">
      <c r="B134" s="178" t="s">
        <v>75</v>
      </c>
      <c r="C134" s="282" t="s">
        <v>121</v>
      </c>
      <c r="D134" s="282"/>
      <c r="E134" s="282"/>
      <c r="F134" s="258"/>
      <c r="G134" s="179" t="s">
        <v>41</v>
      </c>
      <c r="H134" s="180">
        <f>'Cost Basis Transfer Tab Updated'!F114</f>
        <v>30</v>
      </c>
      <c r="I134" s="181">
        <f t="shared" si="56"/>
        <v>0</v>
      </c>
      <c r="J134" s="181"/>
      <c r="K134" s="182">
        <f>'Cost Basis Transfer Tab Updated'!G114</f>
        <v>17.387500000000003</v>
      </c>
      <c r="L134" s="183">
        <f t="shared" si="57"/>
        <v>0</v>
      </c>
      <c r="M134" s="181"/>
      <c r="N134" s="182">
        <f>'Cost Basis Transfer Tab Updated'!I114</f>
        <v>15.887500000000003</v>
      </c>
      <c r="O134" s="183">
        <f t="shared" si="58"/>
        <v>0</v>
      </c>
      <c r="P134" s="181"/>
      <c r="Q134" s="184">
        <f>'Cost Basis Transfer Tab Updated'!K114</f>
        <v>1.5</v>
      </c>
      <c r="R134" s="185">
        <f t="shared" si="59"/>
        <v>0</v>
      </c>
      <c r="S134" s="186"/>
      <c r="T134" s="260">
        <v>2000</v>
      </c>
      <c r="U134" s="186"/>
      <c r="V134" s="188"/>
      <c r="W134" s="189">
        <f>'Cost Basis Transfer Tab Updated'!M114</f>
        <v>0</v>
      </c>
      <c r="X134" s="190">
        <f>'Cost Basis Transfer Tab Updated'!N114</f>
        <v>0</v>
      </c>
      <c r="Y134" s="191">
        <f t="shared" si="44"/>
        <v>2000</v>
      </c>
      <c r="Z134" s="192">
        <f t="shared" si="60"/>
        <v>0</v>
      </c>
      <c r="AA134" s="193"/>
      <c r="AB134" s="186"/>
      <c r="AC134" s="188"/>
      <c r="AD134" s="189">
        <f>'Cost Basis Transfer Tab Updated'!P114</f>
        <v>0</v>
      </c>
      <c r="AE134" s="190">
        <f>'Cost Basis Transfer Tab Updated'!Q114</f>
        <v>0</v>
      </c>
      <c r="AF134" s="191">
        <f t="shared" si="45"/>
        <v>2000</v>
      </c>
      <c r="AG134" s="192">
        <f t="shared" si="61"/>
        <v>0</v>
      </c>
      <c r="AH134" s="193"/>
      <c r="AI134" s="186"/>
      <c r="AJ134" s="188"/>
      <c r="AK134" s="189">
        <f>'Cost Basis Transfer Tab Updated'!S114</f>
        <v>0</v>
      </c>
      <c r="AL134" s="190">
        <f>'Cost Basis Transfer Tab Updated'!T114</f>
        <v>0</v>
      </c>
      <c r="AM134" s="191">
        <f t="shared" si="46"/>
        <v>2000</v>
      </c>
      <c r="AN134" s="192">
        <f t="shared" si="62"/>
        <v>0</v>
      </c>
      <c r="AO134" s="193"/>
      <c r="AP134" s="186"/>
      <c r="AQ134" s="186"/>
      <c r="AR134" s="188"/>
      <c r="AS134" s="189">
        <f>'Cost Basis Transfer Tab Updated'!V114</f>
        <v>20</v>
      </c>
      <c r="AT134" s="190">
        <f>'Cost Basis Transfer Tab Updated'!W114</f>
        <v>30</v>
      </c>
      <c r="AU134" s="191">
        <f t="shared" si="47"/>
        <v>2020</v>
      </c>
      <c r="AV134" s="192">
        <f t="shared" si="63"/>
        <v>0</v>
      </c>
      <c r="AW134" s="193"/>
      <c r="AX134" s="186"/>
      <c r="AY134" s="186"/>
      <c r="AZ134" s="186"/>
      <c r="BA134" s="195"/>
      <c r="BB134" s="196"/>
      <c r="BC134" s="196"/>
    </row>
    <row r="135" spans="2:55" s="150" customFormat="1" ht="13.15" x14ac:dyDescent="0.4">
      <c r="B135" s="178" t="s">
        <v>76</v>
      </c>
      <c r="C135" s="282" t="s">
        <v>122</v>
      </c>
      <c r="D135" s="282"/>
      <c r="E135" s="282"/>
      <c r="F135" s="258"/>
      <c r="G135" s="179" t="s">
        <v>41</v>
      </c>
      <c r="H135" s="180">
        <f>'Cost Basis Transfer Tab Updated'!F115</f>
        <v>8</v>
      </c>
      <c r="I135" s="181">
        <f t="shared" si="56"/>
        <v>0</v>
      </c>
      <c r="J135" s="181"/>
      <c r="K135" s="182">
        <f>'Cost Basis Transfer Tab Updated'!G115</f>
        <v>18.489500000000003</v>
      </c>
      <c r="L135" s="183">
        <f t="shared" si="57"/>
        <v>0</v>
      </c>
      <c r="M135" s="181"/>
      <c r="N135" s="182">
        <f>'Cost Basis Transfer Tab Updated'!I115</f>
        <v>18.329500000000003</v>
      </c>
      <c r="O135" s="183">
        <f t="shared" si="58"/>
        <v>0</v>
      </c>
      <c r="P135" s="181"/>
      <c r="Q135" s="184">
        <f>'Cost Basis Transfer Tab Updated'!K115</f>
        <v>0.16</v>
      </c>
      <c r="R135" s="185">
        <f t="shared" si="59"/>
        <v>0</v>
      </c>
      <c r="S135" s="186"/>
      <c r="T135" s="260">
        <v>2000</v>
      </c>
      <c r="U135" s="186"/>
      <c r="V135" s="188"/>
      <c r="W135" s="189">
        <f>'Cost Basis Transfer Tab Updated'!M115</f>
        <v>0</v>
      </c>
      <c r="X135" s="190">
        <f>'Cost Basis Transfer Tab Updated'!N115</f>
        <v>0</v>
      </c>
      <c r="Y135" s="191">
        <f t="shared" si="44"/>
        <v>2000</v>
      </c>
      <c r="Z135" s="192">
        <f t="shared" si="60"/>
        <v>0</v>
      </c>
      <c r="AA135" s="193"/>
      <c r="AB135" s="186"/>
      <c r="AC135" s="188"/>
      <c r="AD135" s="189">
        <f>'Cost Basis Transfer Tab Updated'!P115</f>
        <v>0</v>
      </c>
      <c r="AE135" s="190">
        <f>'Cost Basis Transfer Tab Updated'!Q115</f>
        <v>0</v>
      </c>
      <c r="AF135" s="191">
        <f t="shared" si="45"/>
        <v>2000</v>
      </c>
      <c r="AG135" s="192">
        <f t="shared" si="61"/>
        <v>0</v>
      </c>
      <c r="AH135" s="193"/>
      <c r="AI135" s="186"/>
      <c r="AJ135" s="188"/>
      <c r="AK135" s="189">
        <f>'Cost Basis Transfer Tab Updated'!S115</f>
        <v>0</v>
      </c>
      <c r="AL135" s="190">
        <f>'Cost Basis Transfer Tab Updated'!T115</f>
        <v>0</v>
      </c>
      <c r="AM135" s="191">
        <f t="shared" si="46"/>
        <v>2000</v>
      </c>
      <c r="AN135" s="192">
        <f t="shared" si="62"/>
        <v>0</v>
      </c>
      <c r="AO135" s="193"/>
      <c r="AP135" s="186"/>
      <c r="AQ135" s="186"/>
      <c r="AR135" s="188"/>
      <c r="AS135" s="189">
        <f>'Cost Basis Transfer Tab Updated'!V115</f>
        <v>50</v>
      </c>
      <c r="AT135" s="190">
        <f>'Cost Basis Transfer Tab Updated'!W115</f>
        <v>8</v>
      </c>
      <c r="AU135" s="191">
        <f t="shared" si="47"/>
        <v>2050</v>
      </c>
      <c r="AV135" s="192">
        <f t="shared" si="63"/>
        <v>0</v>
      </c>
      <c r="AW135" s="193"/>
      <c r="AX135" s="186"/>
      <c r="AY135" s="186"/>
      <c r="AZ135" s="186"/>
      <c r="BA135" s="195"/>
      <c r="BB135" s="196"/>
      <c r="BC135" s="196"/>
    </row>
    <row r="136" spans="2:55" s="150" customFormat="1" ht="13.15" x14ac:dyDescent="0.4">
      <c r="B136" s="178" t="s">
        <v>77</v>
      </c>
      <c r="C136" s="282" t="s">
        <v>123</v>
      </c>
      <c r="D136" s="282"/>
      <c r="E136" s="282"/>
      <c r="F136" s="258"/>
      <c r="G136" s="179" t="s">
        <v>51</v>
      </c>
      <c r="H136" s="180" t="str">
        <f>'Cost Basis Transfer Tab Updated'!F116</f>
        <v>NA</v>
      </c>
      <c r="I136" s="181"/>
      <c r="J136" s="181"/>
      <c r="K136" s="182">
        <f>'Cost Basis Transfer Tab Updated'!G116</f>
        <v>18.722700000000003</v>
      </c>
      <c r="L136" s="183">
        <f t="shared" si="57"/>
        <v>0</v>
      </c>
      <c r="M136" s="181"/>
      <c r="N136" s="182">
        <f>'Cost Basis Transfer Tab Updated'!I116</f>
        <v>18.722700000000003</v>
      </c>
      <c r="O136" s="183">
        <f t="shared" si="58"/>
        <v>0</v>
      </c>
      <c r="P136" s="181"/>
      <c r="Q136" s="184">
        <f>'Cost Basis Transfer Tab Updated'!K116</f>
        <v>0</v>
      </c>
      <c r="R136" s="185">
        <f t="shared" si="59"/>
        <v>0</v>
      </c>
      <c r="S136" s="186"/>
      <c r="T136" s="260">
        <v>2000</v>
      </c>
      <c r="U136" s="186"/>
      <c r="V136" s="188"/>
      <c r="W136" s="189">
        <f>'Cost Basis Transfer Tab Updated'!M116</f>
        <v>0</v>
      </c>
      <c r="X136" s="190">
        <f>'Cost Basis Transfer Tab Updated'!N116</f>
        <v>0</v>
      </c>
      <c r="Y136" s="191">
        <f t="shared" si="44"/>
        <v>2000</v>
      </c>
      <c r="Z136" s="192">
        <f t="shared" si="60"/>
        <v>0</v>
      </c>
      <c r="AA136" s="193"/>
      <c r="AB136" s="186"/>
      <c r="AC136" s="188"/>
      <c r="AD136" s="189">
        <f>'Cost Basis Transfer Tab Updated'!P116</f>
        <v>0</v>
      </c>
      <c r="AE136" s="190">
        <f>'Cost Basis Transfer Tab Updated'!Q116</f>
        <v>0</v>
      </c>
      <c r="AF136" s="191">
        <f t="shared" si="45"/>
        <v>2000</v>
      </c>
      <c r="AG136" s="192">
        <f t="shared" si="61"/>
        <v>0</v>
      </c>
      <c r="AH136" s="193"/>
      <c r="AI136" s="186"/>
      <c r="AJ136" s="188"/>
      <c r="AK136" s="189">
        <f>'Cost Basis Transfer Tab Updated'!S116</f>
        <v>0</v>
      </c>
      <c r="AL136" s="190">
        <f>'Cost Basis Transfer Tab Updated'!T116</f>
        <v>0</v>
      </c>
      <c r="AM136" s="191">
        <f t="shared" si="46"/>
        <v>2000</v>
      </c>
      <c r="AN136" s="192">
        <f t="shared" si="62"/>
        <v>0</v>
      </c>
      <c r="AO136" s="193"/>
      <c r="AP136" s="186"/>
      <c r="AQ136" s="186"/>
      <c r="AR136" s="188"/>
      <c r="AS136" s="189">
        <f>'Cost Basis Transfer Tab Updated'!V116</f>
        <v>0</v>
      </c>
      <c r="AT136" s="190">
        <f>'Cost Basis Transfer Tab Updated'!W116</f>
        <v>0</v>
      </c>
      <c r="AU136" s="191">
        <f t="shared" si="47"/>
        <v>2000</v>
      </c>
      <c r="AV136" s="192">
        <f t="shared" si="63"/>
        <v>0</v>
      </c>
      <c r="AW136" s="193"/>
      <c r="AX136" s="186"/>
      <c r="AY136" s="186"/>
      <c r="AZ136" s="186"/>
      <c r="BA136" s="195"/>
      <c r="BB136" s="196"/>
      <c r="BC136" s="196"/>
    </row>
    <row r="137" spans="2:55" s="186" customFormat="1" ht="13.15" x14ac:dyDescent="0.4">
      <c r="B137" s="198"/>
      <c r="C137" s="284"/>
      <c r="D137" s="284"/>
      <c r="E137" s="284"/>
      <c r="F137" s="259"/>
      <c r="G137" s="199"/>
      <c r="H137" s="180"/>
      <c r="I137" s="181"/>
      <c r="J137" s="181"/>
      <c r="K137" s="182"/>
      <c r="L137" s="183"/>
      <c r="M137" s="181"/>
      <c r="N137" s="182"/>
      <c r="O137" s="183"/>
      <c r="P137" s="181"/>
      <c r="Q137" s="184"/>
      <c r="R137" s="185"/>
      <c r="T137" s="261"/>
      <c r="V137" s="188"/>
      <c r="W137" s="189"/>
      <c r="X137" s="190"/>
      <c r="Y137" s="191"/>
      <c r="Z137" s="192"/>
      <c r="AA137" s="193"/>
      <c r="AC137" s="188"/>
      <c r="AD137" s="189"/>
      <c r="AE137" s="190"/>
      <c r="AF137" s="191"/>
      <c r="AG137" s="192"/>
      <c r="AH137" s="193"/>
      <c r="AJ137" s="188"/>
      <c r="AK137" s="189"/>
      <c r="AL137" s="190"/>
      <c r="AM137" s="191"/>
      <c r="AN137" s="192"/>
      <c r="AO137" s="193"/>
      <c r="AR137" s="188"/>
      <c r="AS137" s="189"/>
      <c r="AT137" s="190"/>
      <c r="AU137" s="191"/>
      <c r="AV137" s="192"/>
      <c r="AW137" s="193"/>
      <c r="BA137" s="195"/>
      <c r="BB137" s="196"/>
      <c r="BC137" s="196"/>
    </row>
    <row r="138" spans="2:55" s="150" customFormat="1" ht="13.15" hidden="1" x14ac:dyDescent="0.4">
      <c r="B138" s="178"/>
      <c r="C138" s="282"/>
      <c r="D138" s="282"/>
      <c r="E138" s="282"/>
      <c r="F138" s="258"/>
      <c r="G138" s="179"/>
      <c r="H138" s="180">
        <f>'Cost Basis Transfer Tab Updated'!F118</f>
        <v>0</v>
      </c>
      <c r="I138" s="181">
        <f t="shared" ref="I138:I144" si="64">F138*H138</f>
        <v>0</v>
      </c>
      <c r="J138" s="181"/>
      <c r="K138" s="182">
        <f>'Cost Basis Transfer Tab Updated'!G118</f>
        <v>0</v>
      </c>
      <c r="L138" s="183">
        <f t="shared" ref="L138:L144" si="65">F138*K138</f>
        <v>0</v>
      </c>
      <c r="M138" s="181"/>
      <c r="N138" s="182">
        <f>'Cost Basis Transfer Tab Updated'!I118</f>
        <v>0</v>
      </c>
      <c r="O138" s="183">
        <f t="shared" ref="O138:O144" si="66">F138*N138</f>
        <v>0</v>
      </c>
      <c r="P138" s="181"/>
      <c r="Q138" s="184">
        <f>'Cost Basis Transfer Tab Updated'!K118</f>
        <v>0</v>
      </c>
      <c r="R138" s="185">
        <f t="shared" ref="R138:R144" si="67">F138*Q138</f>
        <v>0</v>
      </c>
      <c r="S138" s="186"/>
      <c r="T138" s="260">
        <v>2000</v>
      </c>
      <c r="U138" s="186"/>
      <c r="V138" s="188"/>
      <c r="W138" s="189">
        <f>'Cost Basis Transfer Tab Updated'!M118</f>
        <v>0</v>
      </c>
      <c r="X138" s="190">
        <f>'Cost Basis Transfer Tab Updated'!N118</f>
        <v>0</v>
      </c>
      <c r="Y138" s="191">
        <f t="shared" si="44"/>
        <v>2000</v>
      </c>
      <c r="Z138" s="192">
        <f t="shared" ref="Z138:Z144" si="68">F138*X138</f>
        <v>0</v>
      </c>
      <c r="AA138" s="193"/>
      <c r="AB138" s="186"/>
      <c r="AC138" s="188"/>
      <c r="AD138" s="189">
        <f>'Cost Basis Transfer Tab Updated'!P118</f>
        <v>0</v>
      </c>
      <c r="AE138" s="190">
        <f>'Cost Basis Transfer Tab Updated'!Q118</f>
        <v>0</v>
      </c>
      <c r="AF138" s="191">
        <f t="shared" si="45"/>
        <v>2000</v>
      </c>
      <c r="AG138" s="192">
        <f t="shared" ref="AG138:AG144" si="69">F138*AE138</f>
        <v>0</v>
      </c>
      <c r="AH138" s="193"/>
      <c r="AI138" s="186"/>
      <c r="AJ138" s="188"/>
      <c r="AK138" s="189">
        <f>'Cost Basis Transfer Tab Updated'!S118</f>
        <v>0</v>
      </c>
      <c r="AL138" s="190">
        <f>'Cost Basis Transfer Tab Updated'!T118</f>
        <v>0</v>
      </c>
      <c r="AM138" s="191">
        <f t="shared" si="46"/>
        <v>2000</v>
      </c>
      <c r="AN138" s="192">
        <f t="shared" ref="AN138:AN144" si="70">F138*AL138</f>
        <v>0</v>
      </c>
      <c r="AO138" s="193"/>
      <c r="AP138" s="186"/>
      <c r="AQ138" s="186"/>
      <c r="AR138" s="188"/>
      <c r="AS138" s="189">
        <f>'Cost Basis Transfer Tab Updated'!V118</f>
        <v>0</v>
      </c>
      <c r="AT138" s="190">
        <f>'Cost Basis Transfer Tab Updated'!W118</f>
        <v>0</v>
      </c>
      <c r="AU138" s="191">
        <f t="shared" si="47"/>
        <v>2000</v>
      </c>
      <c r="AV138" s="192">
        <f t="shared" ref="AV138:AV144" si="71">F138*AT138</f>
        <v>0</v>
      </c>
      <c r="AW138" s="193"/>
      <c r="AX138" s="186"/>
      <c r="AY138" s="186"/>
      <c r="AZ138" s="186"/>
      <c r="BA138" s="195"/>
      <c r="BB138" s="196"/>
      <c r="BC138" s="196"/>
    </row>
    <row r="139" spans="2:55" s="150" customFormat="1" ht="13.15" hidden="1" x14ac:dyDescent="0.4">
      <c r="B139" s="178"/>
      <c r="C139" s="282"/>
      <c r="D139" s="282"/>
      <c r="E139" s="282"/>
      <c r="F139" s="258"/>
      <c r="G139" s="179"/>
      <c r="H139" s="180">
        <f>'Cost Basis Transfer Tab Updated'!F119</f>
        <v>0</v>
      </c>
      <c r="I139" s="181">
        <f t="shared" si="64"/>
        <v>0</v>
      </c>
      <c r="J139" s="181"/>
      <c r="K139" s="182">
        <f>'Cost Basis Transfer Tab Updated'!G119</f>
        <v>0</v>
      </c>
      <c r="L139" s="183">
        <f t="shared" si="65"/>
        <v>0</v>
      </c>
      <c r="M139" s="181"/>
      <c r="N139" s="182">
        <f>'Cost Basis Transfer Tab Updated'!I119</f>
        <v>0</v>
      </c>
      <c r="O139" s="183">
        <f t="shared" si="66"/>
        <v>0</v>
      </c>
      <c r="P139" s="181"/>
      <c r="Q139" s="184">
        <f>'Cost Basis Transfer Tab Updated'!K119</f>
        <v>0</v>
      </c>
      <c r="R139" s="185">
        <f t="shared" si="67"/>
        <v>0</v>
      </c>
      <c r="S139" s="186"/>
      <c r="T139" s="260">
        <v>2000</v>
      </c>
      <c r="U139" s="186"/>
      <c r="V139" s="188"/>
      <c r="W139" s="189">
        <f>'Cost Basis Transfer Tab Updated'!M119</f>
        <v>0</v>
      </c>
      <c r="X139" s="190">
        <f>'Cost Basis Transfer Tab Updated'!N119</f>
        <v>0</v>
      </c>
      <c r="Y139" s="191">
        <f t="shared" si="44"/>
        <v>2000</v>
      </c>
      <c r="Z139" s="192">
        <f t="shared" si="68"/>
        <v>0</v>
      </c>
      <c r="AA139" s="193"/>
      <c r="AB139" s="186"/>
      <c r="AC139" s="188"/>
      <c r="AD139" s="189">
        <f>'Cost Basis Transfer Tab Updated'!P119</f>
        <v>0</v>
      </c>
      <c r="AE139" s="190">
        <f>'Cost Basis Transfer Tab Updated'!Q119</f>
        <v>0</v>
      </c>
      <c r="AF139" s="191">
        <f t="shared" si="45"/>
        <v>2000</v>
      </c>
      <c r="AG139" s="192">
        <f t="shared" si="69"/>
        <v>0</v>
      </c>
      <c r="AH139" s="193"/>
      <c r="AI139" s="186"/>
      <c r="AJ139" s="188"/>
      <c r="AK139" s="189">
        <f>'Cost Basis Transfer Tab Updated'!S119</f>
        <v>0</v>
      </c>
      <c r="AL139" s="190">
        <f>'Cost Basis Transfer Tab Updated'!T119</f>
        <v>0</v>
      </c>
      <c r="AM139" s="191">
        <f t="shared" si="46"/>
        <v>2000</v>
      </c>
      <c r="AN139" s="192">
        <f t="shared" si="70"/>
        <v>0</v>
      </c>
      <c r="AO139" s="193"/>
      <c r="AP139" s="186"/>
      <c r="AQ139" s="186"/>
      <c r="AR139" s="188"/>
      <c r="AS139" s="189">
        <f>'Cost Basis Transfer Tab Updated'!V119</f>
        <v>0</v>
      </c>
      <c r="AT139" s="190">
        <f>'Cost Basis Transfer Tab Updated'!W119</f>
        <v>0</v>
      </c>
      <c r="AU139" s="191">
        <f t="shared" si="47"/>
        <v>2000</v>
      </c>
      <c r="AV139" s="192">
        <f t="shared" si="71"/>
        <v>0</v>
      </c>
      <c r="AW139" s="193"/>
      <c r="AX139" s="186"/>
      <c r="AY139" s="186"/>
      <c r="AZ139" s="186"/>
      <c r="BA139" s="195"/>
      <c r="BB139" s="196"/>
      <c r="BC139" s="196"/>
    </row>
    <row r="140" spans="2:55" s="150" customFormat="1" ht="13.15" hidden="1" x14ac:dyDescent="0.4">
      <c r="B140" s="178"/>
      <c r="C140" s="282"/>
      <c r="D140" s="282"/>
      <c r="E140" s="282"/>
      <c r="F140" s="258"/>
      <c r="G140" s="179"/>
      <c r="H140" s="180">
        <f>'Cost Basis Transfer Tab Updated'!F120</f>
        <v>0</v>
      </c>
      <c r="I140" s="181">
        <f t="shared" si="64"/>
        <v>0</v>
      </c>
      <c r="J140" s="181"/>
      <c r="K140" s="182">
        <f>'Cost Basis Transfer Tab Updated'!G120</f>
        <v>0</v>
      </c>
      <c r="L140" s="183">
        <f t="shared" si="65"/>
        <v>0</v>
      </c>
      <c r="M140" s="181"/>
      <c r="N140" s="182">
        <f>'Cost Basis Transfer Tab Updated'!I120</f>
        <v>0</v>
      </c>
      <c r="O140" s="183">
        <f t="shared" si="66"/>
        <v>0</v>
      </c>
      <c r="P140" s="181"/>
      <c r="Q140" s="184">
        <f>'Cost Basis Transfer Tab Updated'!K120</f>
        <v>0</v>
      </c>
      <c r="R140" s="185">
        <f t="shared" si="67"/>
        <v>0</v>
      </c>
      <c r="S140" s="186"/>
      <c r="T140" s="260">
        <v>2000</v>
      </c>
      <c r="U140" s="186"/>
      <c r="V140" s="188"/>
      <c r="W140" s="189">
        <f>'Cost Basis Transfer Tab Updated'!M120</f>
        <v>0</v>
      </c>
      <c r="X140" s="190">
        <f>'Cost Basis Transfer Tab Updated'!N120</f>
        <v>0</v>
      </c>
      <c r="Y140" s="191">
        <f t="shared" si="44"/>
        <v>2000</v>
      </c>
      <c r="Z140" s="192">
        <f t="shared" si="68"/>
        <v>0</v>
      </c>
      <c r="AA140" s="193"/>
      <c r="AB140" s="186"/>
      <c r="AC140" s="188"/>
      <c r="AD140" s="189">
        <f>'Cost Basis Transfer Tab Updated'!P120</f>
        <v>0</v>
      </c>
      <c r="AE140" s="190">
        <f>'Cost Basis Transfer Tab Updated'!Q120</f>
        <v>0</v>
      </c>
      <c r="AF140" s="191">
        <f t="shared" si="45"/>
        <v>2000</v>
      </c>
      <c r="AG140" s="192">
        <f t="shared" si="69"/>
        <v>0</v>
      </c>
      <c r="AH140" s="193"/>
      <c r="AI140" s="186"/>
      <c r="AJ140" s="188"/>
      <c r="AK140" s="189">
        <f>'Cost Basis Transfer Tab Updated'!S120</f>
        <v>0</v>
      </c>
      <c r="AL140" s="190">
        <f>'Cost Basis Transfer Tab Updated'!T120</f>
        <v>0</v>
      </c>
      <c r="AM140" s="191">
        <f t="shared" si="46"/>
        <v>2000</v>
      </c>
      <c r="AN140" s="192">
        <f t="shared" si="70"/>
        <v>0</v>
      </c>
      <c r="AO140" s="193"/>
      <c r="AP140" s="186"/>
      <c r="AQ140" s="186"/>
      <c r="AR140" s="188"/>
      <c r="AS140" s="189">
        <f>'Cost Basis Transfer Tab Updated'!V120</f>
        <v>0</v>
      </c>
      <c r="AT140" s="190">
        <f>'Cost Basis Transfer Tab Updated'!W120</f>
        <v>0</v>
      </c>
      <c r="AU140" s="191">
        <f t="shared" si="47"/>
        <v>2000</v>
      </c>
      <c r="AV140" s="192">
        <f t="shared" si="71"/>
        <v>0</v>
      </c>
      <c r="AW140" s="193"/>
      <c r="AX140" s="186"/>
      <c r="AY140" s="186"/>
      <c r="AZ140" s="186"/>
      <c r="BA140" s="195"/>
      <c r="BB140" s="196"/>
      <c r="BC140" s="196"/>
    </row>
    <row r="141" spans="2:55" s="150" customFormat="1" ht="13.15" x14ac:dyDescent="0.4">
      <c r="B141" s="178" t="s">
        <v>80</v>
      </c>
      <c r="C141" s="282" t="s">
        <v>163</v>
      </c>
      <c r="D141" s="282"/>
      <c r="E141" s="282"/>
      <c r="F141" s="258"/>
      <c r="G141" s="179" t="s">
        <v>129</v>
      </c>
      <c r="H141" s="180">
        <f>'Cost Basis Transfer Tab Updated'!F121</f>
        <v>10000</v>
      </c>
      <c r="I141" s="181">
        <f t="shared" si="64"/>
        <v>0</v>
      </c>
      <c r="J141" s="181"/>
      <c r="K141" s="182">
        <f>'Cost Basis Transfer Tab Updated'!G121</f>
        <v>310.49549999999999</v>
      </c>
      <c r="L141" s="183">
        <f t="shared" si="65"/>
        <v>0</v>
      </c>
      <c r="M141" s="181"/>
      <c r="N141" s="182">
        <f>'Cost Basis Transfer Tab Updated'!I121</f>
        <v>110.49549999999998</v>
      </c>
      <c r="O141" s="183">
        <f t="shared" si="66"/>
        <v>0</v>
      </c>
      <c r="P141" s="181"/>
      <c r="Q141" s="184">
        <f>'Cost Basis Transfer Tab Updated'!K121</f>
        <v>200</v>
      </c>
      <c r="R141" s="185">
        <f t="shared" si="67"/>
        <v>0</v>
      </c>
      <c r="S141" s="186"/>
      <c r="T141" s="260">
        <v>2000</v>
      </c>
      <c r="U141" s="186"/>
      <c r="V141" s="188"/>
      <c r="W141" s="189">
        <f>'Cost Basis Transfer Tab Updated'!M121</f>
        <v>0</v>
      </c>
      <c r="X141" s="190">
        <f>'Cost Basis Transfer Tab Updated'!N121</f>
        <v>0</v>
      </c>
      <c r="Y141" s="191">
        <f t="shared" si="44"/>
        <v>2000</v>
      </c>
      <c r="Z141" s="192">
        <f t="shared" si="68"/>
        <v>0</v>
      </c>
      <c r="AA141" s="193"/>
      <c r="AB141" s="186"/>
      <c r="AC141" s="188"/>
      <c r="AD141" s="189">
        <f>'Cost Basis Transfer Tab Updated'!P121</f>
        <v>0</v>
      </c>
      <c r="AE141" s="190">
        <f>'Cost Basis Transfer Tab Updated'!Q121</f>
        <v>0</v>
      </c>
      <c r="AF141" s="191">
        <f t="shared" si="45"/>
        <v>2000</v>
      </c>
      <c r="AG141" s="192">
        <f t="shared" si="69"/>
        <v>0</v>
      </c>
      <c r="AH141" s="193"/>
      <c r="AI141" s="186"/>
      <c r="AJ141" s="188"/>
      <c r="AK141" s="189">
        <f>'Cost Basis Transfer Tab Updated'!S121</f>
        <v>0</v>
      </c>
      <c r="AL141" s="190">
        <f>'Cost Basis Transfer Tab Updated'!T121</f>
        <v>0</v>
      </c>
      <c r="AM141" s="191">
        <f t="shared" si="46"/>
        <v>2000</v>
      </c>
      <c r="AN141" s="192">
        <f t="shared" si="70"/>
        <v>0</v>
      </c>
      <c r="AO141" s="193"/>
      <c r="AP141" s="186"/>
      <c r="AQ141" s="186"/>
      <c r="AR141" s="188"/>
      <c r="AS141" s="189">
        <f>'Cost Basis Transfer Tab Updated'!V121</f>
        <v>50</v>
      </c>
      <c r="AT141" s="201">
        <f>'Cost Basis Transfer Tab Updated'!W121</f>
        <v>10000</v>
      </c>
      <c r="AU141" s="191">
        <f t="shared" si="47"/>
        <v>2050</v>
      </c>
      <c r="AV141" s="192">
        <f t="shared" si="71"/>
        <v>0</v>
      </c>
      <c r="AW141" s="193"/>
      <c r="AX141" s="186"/>
      <c r="AY141" s="186"/>
      <c r="AZ141" s="186"/>
      <c r="BA141" s="195"/>
      <c r="BB141" s="196"/>
      <c r="BC141" s="196"/>
    </row>
    <row r="142" spans="2:55" s="150" customFormat="1" ht="13.15" x14ac:dyDescent="0.4">
      <c r="B142" s="178" t="s">
        <v>81</v>
      </c>
      <c r="C142" s="282" t="s">
        <v>124</v>
      </c>
      <c r="D142" s="282"/>
      <c r="E142" s="282"/>
      <c r="F142" s="258"/>
      <c r="G142" s="179" t="s">
        <v>49</v>
      </c>
      <c r="H142" s="180">
        <f>'Cost Basis Transfer Tab Updated'!F122</f>
        <v>25</v>
      </c>
      <c r="I142" s="181">
        <f t="shared" si="64"/>
        <v>0</v>
      </c>
      <c r="J142" s="181"/>
      <c r="K142" s="182">
        <f>'Cost Basis Transfer Tab Updated'!G122</f>
        <v>2.0921000000000003</v>
      </c>
      <c r="L142" s="183">
        <f t="shared" si="65"/>
        <v>0</v>
      </c>
      <c r="M142" s="181"/>
      <c r="N142" s="182">
        <f>'Cost Basis Transfer Tab Updated'!I122</f>
        <v>1.0921000000000001</v>
      </c>
      <c r="O142" s="183">
        <f t="shared" si="66"/>
        <v>0</v>
      </c>
      <c r="P142" s="181"/>
      <c r="Q142" s="184">
        <f>'Cost Basis Transfer Tab Updated'!K122</f>
        <v>1</v>
      </c>
      <c r="R142" s="185">
        <f t="shared" si="67"/>
        <v>0</v>
      </c>
      <c r="S142" s="186"/>
      <c r="T142" s="260">
        <v>2000</v>
      </c>
      <c r="U142" s="186"/>
      <c r="V142" s="188"/>
      <c r="W142" s="189">
        <f>'Cost Basis Transfer Tab Updated'!M122</f>
        <v>0</v>
      </c>
      <c r="X142" s="190">
        <f>'Cost Basis Transfer Tab Updated'!N122</f>
        <v>0</v>
      </c>
      <c r="Y142" s="191">
        <f t="shared" si="44"/>
        <v>2000</v>
      </c>
      <c r="Z142" s="192">
        <f t="shared" si="68"/>
        <v>0</v>
      </c>
      <c r="AA142" s="193"/>
      <c r="AB142" s="186"/>
      <c r="AC142" s="188"/>
      <c r="AD142" s="189">
        <f>'Cost Basis Transfer Tab Updated'!P122</f>
        <v>0</v>
      </c>
      <c r="AE142" s="190">
        <f>'Cost Basis Transfer Tab Updated'!Q122</f>
        <v>0</v>
      </c>
      <c r="AF142" s="191">
        <f t="shared" si="45"/>
        <v>2000</v>
      </c>
      <c r="AG142" s="192">
        <f t="shared" si="69"/>
        <v>0</v>
      </c>
      <c r="AH142" s="193"/>
      <c r="AI142" s="186"/>
      <c r="AJ142" s="188"/>
      <c r="AK142" s="189">
        <f>'Cost Basis Transfer Tab Updated'!S122</f>
        <v>0</v>
      </c>
      <c r="AL142" s="190">
        <f>'Cost Basis Transfer Tab Updated'!T122</f>
        <v>0</v>
      </c>
      <c r="AM142" s="191">
        <f t="shared" si="46"/>
        <v>2000</v>
      </c>
      <c r="AN142" s="192">
        <f t="shared" si="70"/>
        <v>0</v>
      </c>
      <c r="AO142" s="193"/>
      <c r="AP142" s="186"/>
      <c r="AQ142" s="186"/>
      <c r="AR142" s="188"/>
      <c r="AS142" s="189">
        <f>'Cost Basis Transfer Tab Updated'!V122</f>
        <v>25</v>
      </c>
      <c r="AT142" s="190">
        <f>'Cost Basis Transfer Tab Updated'!W122</f>
        <v>25</v>
      </c>
      <c r="AU142" s="191">
        <f t="shared" si="47"/>
        <v>2025</v>
      </c>
      <c r="AV142" s="192">
        <f t="shared" si="71"/>
        <v>0</v>
      </c>
      <c r="AW142" s="193"/>
      <c r="AX142" s="186"/>
      <c r="AY142" s="186"/>
      <c r="AZ142" s="186"/>
      <c r="BA142" s="195"/>
      <c r="BB142" s="196"/>
      <c r="BC142" s="196"/>
    </row>
    <row r="143" spans="2:55" s="150" customFormat="1" ht="13.15" x14ac:dyDescent="0.4">
      <c r="B143" s="178" t="s">
        <v>82</v>
      </c>
      <c r="C143" s="282" t="s">
        <v>9</v>
      </c>
      <c r="D143" s="282"/>
      <c r="E143" s="282"/>
      <c r="F143" s="258"/>
      <c r="G143" s="179" t="s">
        <v>49</v>
      </c>
      <c r="H143" s="180">
        <f>'Cost Basis Transfer Tab Updated'!F123</f>
        <v>25</v>
      </c>
      <c r="I143" s="181">
        <f t="shared" si="64"/>
        <v>0</v>
      </c>
      <c r="J143" s="181"/>
      <c r="K143" s="182">
        <f>'Cost Basis Transfer Tab Updated'!G123</f>
        <v>2.0784025000000002</v>
      </c>
      <c r="L143" s="183">
        <f t="shared" si="65"/>
        <v>0</v>
      </c>
      <c r="M143" s="181"/>
      <c r="N143" s="182">
        <f>'Cost Basis Transfer Tab Updated'!I123</f>
        <v>1.0784024999999999</v>
      </c>
      <c r="O143" s="183">
        <f t="shared" si="66"/>
        <v>0</v>
      </c>
      <c r="P143" s="181"/>
      <c r="Q143" s="184">
        <f>'Cost Basis Transfer Tab Updated'!K123</f>
        <v>1</v>
      </c>
      <c r="R143" s="185">
        <f t="shared" si="67"/>
        <v>0</v>
      </c>
      <c r="S143" s="186"/>
      <c r="T143" s="260">
        <v>2000</v>
      </c>
      <c r="U143" s="186"/>
      <c r="V143" s="188"/>
      <c r="W143" s="189">
        <f>'Cost Basis Transfer Tab Updated'!M123</f>
        <v>0</v>
      </c>
      <c r="X143" s="190">
        <f>'Cost Basis Transfer Tab Updated'!N123</f>
        <v>0</v>
      </c>
      <c r="Y143" s="191">
        <f t="shared" si="44"/>
        <v>2000</v>
      </c>
      <c r="Z143" s="192">
        <f t="shared" si="68"/>
        <v>0</v>
      </c>
      <c r="AA143" s="193"/>
      <c r="AB143" s="186"/>
      <c r="AC143" s="188"/>
      <c r="AD143" s="189">
        <f>'Cost Basis Transfer Tab Updated'!P123</f>
        <v>0</v>
      </c>
      <c r="AE143" s="190">
        <f>'Cost Basis Transfer Tab Updated'!Q123</f>
        <v>0</v>
      </c>
      <c r="AF143" s="191">
        <f t="shared" si="45"/>
        <v>2000</v>
      </c>
      <c r="AG143" s="192">
        <f t="shared" si="69"/>
        <v>0</v>
      </c>
      <c r="AH143" s="193"/>
      <c r="AI143" s="186"/>
      <c r="AJ143" s="188"/>
      <c r="AK143" s="189">
        <f>'Cost Basis Transfer Tab Updated'!S123</f>
        <v>0</v>
      </c>
      <c r="AL143" s="190">
        <f>'Cost Basis Transfer Tab Updated'!T123</f>
        <v>0</v>
      </c>
      <c r="AM143" s="191">
        <f t="shared" si="46"/>
        <v>2000</v>
      </c>
      <c r="AN143" s="192">
        <f t="shared" si="70"/>
        <v>0</v>
      </c>
      <c r="AO143" s="193"/>
      <c r="AP143" s="186"/>
      <c r="AQ143" s="186"/>
      <c r="AR143" s="188"/>
      <c r="AS143" s="189">
        <f>'Cost Basis Transfer Tab Updated'!V123</f>
        <v>25</v>
      </c>
      <c r="AT143" s="190">
        <f>'Cost Basis Transfer Tab Updated'!W123</f>
        <v>25</v>
      </c>
      <c r="AU143" s="191">
        <f t="shared" si="47"/>
        <v>2025</v>
      </c>
      <c r="AV143" s="192">
        <f t="shared" si="71"/>
        <v>0</v>
      </c>
      <c r="AW143" s="193"/>
      <c r="AX143" s="186"/>
      <c r="AY143" s="186"/>
      <c r="AZ143" s="186"/>
      <c r="BA143" s="195"/>
      <c r="BB143" s="196"/>
      <c r="BC143" s="196"/>
    </row>
    <row r="144" spans="2:55" s="150" customFormat="1" ht="13.15" x14ac:dyDescent="0.4">
      <c r="B144" s="178" t="s">
        <v>83</v>
      </c>
      <c r="C144" s="282" t="s">
        <v>10</v>
      </c>
      <c r="D144" s="282"/>
      <c r="E144" s="282"/>
      <c r="F144" s="258"/>
      <c r="G144" s="179" t="s">
        <v>129</v>
      </c>
      <c r="H144" s="180">
        <f>'Cost Basis Transfer Tab Updated'!F124</f>
        <v>5000</v>
      </c>
      <c r="I144" s="181">
        <f t="shared" si="64"/>
        <v>0</v>
      </c>
      <c r="J144" s="181"/>
      <c r="K144" s="182">
        <f>'Cost Basis Transfer Tab Updated'!G124</f>
        <v>730.96</v>
      </c>
      <c r="L144" s="183">
        <f t="shared" si="65"/>
        <v>0</v>
      </c>
      <c r="M144" s="181"/>
      <c r="N144" s="182">
        <f>'Cost Basis Transfer Tab Updated'!I124</f>
        <v>480.96</v>
      </c>
      <c r="O144" s="183">
        <f t="shared" si="66"/>
        <v>0</v>
      </c>
      <c r="P144" s="181"/>
      <c r="Q144" s="184">
        <f>'Cost Basis Transfer Tab Updated'!K124</f>
        <v>250</v>
      </c>
      <c r="R144" s="185">
        <f t="shared" si="67"/>
        <v>0</v>
      </c>
      <c r="S144" s="186"/>
      <c r="T144" s="260">
        <v>2000</v>
      </c>
      <c r="U144" s="186"/>
      <c r="V144" s="188"/>
      <c r="W144" s="189">
        <f>'Cost Basis Transfer Tab Updated'!M124</f>
        <v>15</v>
      </c>
      <c r="X144" s="201">
        <f>'Cost Basis Transfer Tab Updated'!N124</f>
        <v>2500</v>
      </c>
      <c r="Y144" s="191">
        <f t="shared" si="44"/>
        <v>2015</v>
      </c>
      <c r="Z144" s="192">
        <f t="shared" si="68"/>
        <v>0</v>
      </c>
      <c r="AA144" s="193"/>
      <c r="AB144" s="186"/>
      <c r="AC144" s="188"/>
      <c r="AD144" s="189">
        <f>'Cost Basis Transfer Tab Updated'!P124</f>
        <v>0</v>
      </c>
      <c r="AE144" s="190">
        <f>'Cost Basis Transfer Tab Updated'!Q124</f>
        <v>0</v>
      </c>
      <c r="AF144" s="191">
        <f t="shared" si="45"/>
        <v>2000</v>
      </c>
      <c r="AG144" s="192">
        <f t="shared" si="69"/>
        <v>0</v>
      </c>
      <c r="AH144" s="193"/>
      <c r="AI144" s="186"/>
      <c r="AJ144" s="188"/>
      <c r="AK144" s="189">
        <f>'Cost Basis Transfer Tab Updated'!S124</f>
        <v>0</v>
      </c>
      <c r="AL144" s="190">
        <f>'Cost Basis Transfer Tab Updated'!T124</f>
        <v>0</v>
      </c>
      <c r="AM144" s="191">
        <f t="shared" si="46"/>
        <v>2000</v>
      </c>
      <c r="AN144" s="192">
        <f t="shared" si="70"/>
        <v>0</v>
      </c>
      <c r="AO144" s="193"/>
      <c r="AP144" s="186"/>
      <c r="AQ144" s="186"/>
      <c r="AR144" s="188"/>
      <c r="AS144" s="189">
        <f>'Cost Basis Transfer Tab Updated'!V124</f>
        <v>30</v>
      </c>
      <c r="AT144" s="190">
        <f>'Cost Basis Transfer Tab Updated'!W124</f>
        <v>5000</v>
      </c>
      <c r="AU144" s="191">
        <f t="shared" si="47"/>
        <v>2030</v>
      </c>
      <c r="AV144" s="192">
        <f t="shared" si="71"/>
        <v>0</v>
      </c>
      <c r="AW144" s="193"/>
      <c r="AX144" s="186"/>
      <c r="AY144" s="186"/>
      <c r="AZ144" s="186"/>
      <c r="BA144" s="195"/>
      <c r="BB144" s="196"/>
      <c r="BC144" s="196"/>
    </row>
    <row r="145" spans="2:55" s="186" customFormat="1" ht="13.15" x14ac:dyDescent="0.4">
      <c r="B145" s="198"/>
      <c r="C145" s="284"/>
      <c r="D145" s="284"/>
      <c r="E145" s="284"/>
      <c r="F145" s="259"/>
      <c r="G145" s="199"/>
      <c r="H145" s="180"/>
      <c r="I145" s="181"/>
      <c r="J145" s="181"/>
      <c r="K145" s="182"/>
      <c r="L145" s="183"/>
      <c r="M145" s="181"/>
      <c r="N145" s="182"/>
      <c r="O145" s="183"/>
      <c r="P145" s="181"/>
      <c r="Q145" s="184"/>
      <c r="R145" s="185"/>
      <c r="T145" s="261"/>
      <c r="V145" s="188"/>
      <c r="W145" s="189"/>
      <c r="X145" s="190"/>
      <c r="Y145" s="191"/>
      <c r="Z145" s="192"/>
      <c r="AA145" s="193"/>
      <c r="AC145" s="188"/>
      <c r="AD145" s="189"/>
      <c r="AE145" s="190"/>
      <c r="AF145" s="191"/>
      <c r="AG145" s="192"/>
      <c r="AH145" s="193"/>
      <c r="AJ145" s="188"/>
      <c r="AK145" s="189"/>
      <c r="AL145" s="190"/>
      <c r="AM145" s="191"/>
      <c r="AN145" s="192"/>
      <c r="AO145" s="193"/>
      <c r="AR145" s="188"/>
      <c r="AS145" s="189"/>
      <c r="AT145" s="190"/>
      <c r="AU145" s="191"/>
      <c r="AV145" s="192"/>
      <c r="AW145" s="193"/>
      <c r="BA145" s="195"/>
      <c r="BB145" s="196"/>
      <c r="BC145" s="196"/>
    </row>
    <row r="146" spans="2:55" s="150" customFormat="1" ht="13.15" hidden="1" x14ac:dyDescent="0.4">
      <c r="B146" s="178"/>
      <c r="C146" s="282"/>
      <c r="D146" s="282"/>
      <c r="E146" s="282"/>
      <c r="F146" s="258"/>
      <c r="G146" s="179"/>
      <c r="H146" s="180">
        <f>'Cost Basis Transfer Tab Updated'!F126</f>
        <v>0</v>
      </c>
      <c r="I146" s="181">
        <f t="shared" ref="I146:I151" si="72">F146*H146</f>
        <v>0</v>
      </c>
      <c r="J146" s="181"/>
      <c r="K146" s="182">
        <f>'Cost Basis Transfer Tab Updated'!G126</f>
        <v>0</v>
      </c>
      <c r="L146" s="183">
        <f t="shared" ref="L146:L151" si="73">F146*K146</f>
        <v>0</v>
      </c>
      <c r="M146" s="181"/>
      <c r="N146" s="182">
        <f>'Cost Basis Transfer Tab Updated'!I126</f>
        <v>0</v>
      </c>
      <c r="O146" s="183">
        <f t="shared" ref="O146:O151" si="74">F146*N146</f>
        <v>0</v>
      </c>
      <c r="P146" s="181"/>
      <c r="Q146" s="184">
        <f>'Cost Basis Transfer Tab Updated'!K126</f>
        <v>0</v>
      </c>
      <c r="R146" s="185">
        <f t="shared" ref="R146:R151" si="75">F146*Q146</f>
        <v>0</v>
      </c>
      <c r="S146" s="186"/>
      <c r="T146" s="260">
        <v>2000</v>
      </c>
      <c r="U146" s="186"/>
      <c r="V146" s="188"/>
      <c r="W146" s="189">
        <f>'Cost Basis Transfer Tab Updated'!M126</f>
        <v>0</v>
      </c>
      <c r="X146" s="190">
        <f>'Cost Basis Transfer Tab Updated'!N126</f>
        <v>0</v>
      </c>
      <c r="Y146" s="191">
        <f t="shared" si="44"/>
        <v>2000</v>
      </c>
      <c r="Z146" s="192">
        <f t="shared" ref="Z146:Z151" si="76">F146*X146</f>
        <v>0</v>
      </c>
      <c r="AA146" s="193"/>
      <c r="AB146" s="186"/>
      <c r="AC146" s="188"/>
      <c r="AD146" s="189">
        <f>'Cost Basis Transfer Tab Updated'!P126</f>
        <v>0</v>
      </c>
      <c r="AE146" s="190">
        <f>'Cost Basis Transfer Tab Updated'!Q126</f>
        <v>0</v>
      </c>
      <c r="AF146" s="191">
        <f t="shared" si="45"/>
        <v>2000</v>
      </c>
      <c r="AG146" s="192">
        <f t="shared" ref="AG146:AG151" si="77">F146*AE146</f>
        <v>0</v>
      </c>
      <c r="AH146" s="193"/>
      <c r="AI146" s="186"/>
      <c r="AJ146" s="188"/>
      <c r="AK146" s="189">
        <f>'Cost Basis Transfer Tab Updated'!S126</f>
        <v>0</v>
      </c>
      <c r="AL146" s="190">
        <f>'Cost Basis Transfer Tab Updated'!T126</f>
        <v>0</v>
      </c>
      <c r="AM146" s="191">
        <f t="shared" si="46"/>
        <v>2000</v>
      </c>
      <c r="AN146" s="192">
        <f t="shared" ref="AN146:AN151" si="78">F146*AL146</f>
        <v>0</v>
      </c>
      <c r="AO146" s="193"/>
      <c r="AP146" s="186"/>
      <c r="AQ146" s="186"/>
      <c r="AR146" s="188"/>
      <c r="AS146" s="189">
        <f>'Cost Basis Transfer Tab Updated'!V126</f>
        <v>0</v>
      </c>
      <c r="AT146" s="190">
        <f>'Cost Basis Transfer Tab Updated'!W126</f>
        <v>0</v>
      </c>
      <c r="AU146" s="191">
        <f t="shared" si="47"/>
        <v>2000</v>
      </c>
      <c r="AV146" s="192">
        <f t="shared" ref="AV146:AV151" si="79">F146*AT146</f>
        <v>0</v>
      </c>
      <c r="AW146" s="193"/>
      <c r="AX146" s="186"/>
      <c r="AY146" s="186"/>
      <c r="AZ146" s="186"/>
      <c r="BA146" s="195"/>
      <c r="BB146" s="196"/>
      <c r="BC146" s="196"/>
    </row>
    <row r="147" spans="2:55" s="150" customFormat="1" ht="13.15" hidden="1" x14ac:dyDescent="0.4">
      <c r="B147" s="178"/>
      <c r="C147" s="282"/>
      <c r="D147" s="282"/>
      <c r="E147" s="282"/>
      <c r="F147" s="258"/>
      <c r="G147" s="179"/>
      <c r="H147" s="180">
        <f>'Cost Basis Transfer Tab Updated'!F127</f>
        <v>0</v>
      </c>
      <c r="I147" s="181">
        <f t="shared" si="72"/>
        <v>0</v>
      </c>
      <c r="J147" s="181"/>
      <c r="K147" s="182">
        <f>'Cost Basis Transfer Tab Updated'!G127</f>
        <v>0</v>
      </c>
      <c r="L147" s="183">
        <f t="shared" si="73"/>
        <v>0</v>
      </c>
      <c r="M147" s="181"/>
      <c r="N147" s="182">
        <f>'Cost Basis Transfer Tab Updated'!I127</f>
        <v>0</v>
      </c>
      <c r="O147" s="183">
        <f t="shared" si="74"/>
        <v>0</v>
      </c>
      <c r="P147" s="181"/>
      <c r="Q147" s="184">
        <f>'Cost Basis Transfer Tab Updated'!K127</f>
        <v>0</v>
      </c>
      <c r="R147" s="185">
        <f t="shared" si="75"/>
        <v>0</v>
      </c>
      <c r="S147" s="186"/>
      <c r="T147" s="260">
        <v>2000</v>
      </c>
      <c r="U147" s="186"/>
      <c r="V147" s="188"/>
      <c r="W147" s="189">
        <f>'Cost Basis Transfer Tab Updated'!M127</f>
        <v>0</v>
      </c>
      <c r="X147" s="190">
        <f>'Cost Basis Transfer Tab Updated'!N127</f>
        <v>0</v>
      </c>
      <c r="Y147" s="191">
        <f t="shared" si="44"/>
        <v>2000</v>
      </c>
      <c r="Z147" s="192">
        <f t="shared" si="76"/>
        <v>0</v>
      </c>
      <c r="AA147" s="193"/>
      <c r="AB147" s="186"/>
      <c r="AC147" s="188"/>
      <c r="AD147" s="189">
        <f>'Cost Basis Transfer Tab Updated'!P127</f>
        <v>0</v>
      </c>
      <c r="AE147" s="190">
        <f>'Cost Basis Transfer Tab Updated'!Q127</f>
        <v>0</v>
      </c>
      <c r="AF147" s="191">
        <f t="shared" si="45"/>
        <v>2000</v>
      </c>
      <c r="AG147" s="192">
        <f t="shared" si="77"/>
        <v>0</v>
      </c>
      <c r="AH147" s="193"/>
      <c r="AI147" s="186"/>
      <c r="AJ147" s="188"/>
      <c r="AK147" s="189">
        <f>'Cost Basis Transfer Tab Updated'!S127</f>
        <v>0</v>
      </c>
      <c r="AL147" s="190">
        <f>'Cost Basis Transfer Tab Updated'!T127</f>
        <v>0</v>
      </c>
      <c r="AM147" s="191">
        <f t="shared" si="46"/>
        <v>2000</v>
      </c>
      <c r="AN147" s="192">
        <f t="shared" si="78"/>
        <v>0</v>
      </c>
      <c r="AO147" s="193"/>
      <c r="AP147" s="186"/>
      <c r="AQ147" s="186"/>
      <c r="AR147" s="188"/>
      <c r="AS147" s="189">
        <f>'Cost Basis Transfer Tab Updated'!V127</f>
        <v>0</v>
      </c>
      <c r="AT147" s="190">
        <f>'Cost Basis Transfer Tab Updated'!W127</f>
        <v>0</v>
      </c>
      <c r="AU147" s="191">
        <f t="shared" si="47"/>
        <v>2000</v>
      </c>
      <c r="AV147" s="192">
        <f t="shared" si="79"/>
        <v>0</v>
      </c>
      <c r="AW147" s="193"/>
      <c r="AX147" s="186"/>
      <c r="AY147" s="186"/>
      <c r="AZ147" s="186"/>
      <c r="BA147" s="195"/>
      <c r="BB147" s="196"/>
      <c r="BC147" s="196"/>
    </row>
    <row r="148" spans="2:55" s="150" customFormat="1" ht="13.15" hidden="1" x14ac:dyDescent="0.4">
      <c r="B148" s="178"/>
      <c r="C148" s="282"/>
      <c r="D148" s="282"/>
      <c r="E148" s="282"/>
      <c r="F148" s="258"/>
      <c r="G148" s="179"/>
      <c r="H148" s="180">
        <f>'Cost Basis Transfer Tab Updated'!F128</f>
        <v>0</v>
      </c>
      <c r="I148" s="181">
        <f t="shared" si="72"/>
        <v>0</v>
      </c>
      <c r="J148" s="181"/>
      <c r="K148" s="182">
        <f>'Cost Basis Transfer Tab Updated'!G128</f>
        <v>0</v>
      </c>
      <c r="L148" s="183">
        <f t="shared" si="73"/>
        <v>0</v>
      </c>
      <c r="M148" s="181"/>
      <c r="N148" s="182">
        <f>'Cost Basis Transfer Tab Updated'!I128</f>
        <v>0</v>
      </c>
      <c r="O148" s="183">
        <f t="shared" si="74"/>
        <v>0</v>
      </c>
      <c r="P148" s="181"/>
      <c r="Q148" s="184">
        <f>'Cost Basis Transfer Tab Updated'!K128</f>
        <v>0</v>
      </c>
      <c r="R148" s="185">
        <f t="shared" si="75"/>
        <v>0</v>
      </c>
      <c r="S148" s="186"/>
      <c r="T148" s="260">
        <v>2000</v>
      </c>
      <c r="U148" s="186"/>
      <c r="V148" s="188"/>
      <c r="W148" s="189">
        <f>'Cost Basis Transfer Tab Updated'!M128</f>
        <v>0</v>
      </c>
      <c r="X148" s="190">
        <f>'Cost Basis Transfer Tab Updated'!N128</f>
        <v>0</v>
      </c>
      <c r="Y148" s="191">
        <f t="shared" si="44"/>
        <v>2000</v>
      </c>
      <c r="Z148" s="192">
        <f t="shared" si="76"/>
        <v>0</v>
      </c>
      <c r="AA148" s="193"/>
      <c r="AB148" s="186"/>
      <c r="AC148" s="188"/>
      <c r="AD148" s="189">
        <f>'Cost Basis Transfer Tab Updated'!P128</f>
        <v>0</v>
      </c>
      <c r="AE148" s="190">
        <f>'Cost Basis Transfer Tab Updated'!Q128</f>
        <v>0</v>
      </c>
      <c r="AF148" s="191">
        <f t="shared" si="45"/>
        <v>2000</v>
      </c>
      <c r="AG148" s="192">
        <f t="shared" si="77"/>
        <v>0</v>
      </c>
      <c r="AH148" s="193"/>
      <c r="AI148" s="186"/>
      <c r="AJ148" s="188"/>
      <c r="AK148" s="189">
        <f>'Cost Basis Transfer Tab Updated'!S128</f>
        <v>0</v>
      </c>
      <c r="AL148" s="190">
        <f>'Cost Basis Transfer Tab Updated'!T128</f>
        <v>0</v>
      </c>
      <c r="AM148" s="191">
        <f t="shared" si="46"/>
        <v>2000</v>
      </c>
      <c r="AN148" s="192">
        <f t="shared" si="78"/>
        <v>0</v>
      </c>
      <c r="AO148" s="193"/>
      <c r="AP148" s="186"/>
      <c r="AQ148" s="186"/>
      <c r="AR148" s="188"/>
      <c r="AS148" s="189">
        <f>'Cost Basis Transfer Tab Updated'!V128</f>
        <v>0</v>
      </c>
      <c r="AT148" s="190">
        <f>'Cost Basis Transfer Tab Updated'!W128</f>
        <v>0</v>
      </c>
      <c r="AU148" s="191">
        <f t="shared" si="47"/>
        <v>2000</v>
      </c>
      <c r="AV148" s="192">
        <f t="shared" si="79"/>
        <v>0</v>
      </c>
      <c r="AW148" s="193"/>
      <c r="AX148" s="186"/>
      <c r="AY148" s="186"/>
      <c r="AZ148" s="186"/>
      <c r="BA148" s="195"/>
      <c r="BB148" s="196"/>
      <c r="BC148" s="196"/>
    </row>
    <row r="149" spans="2:55" s="150" customFormat="1" ht="13.15" hidden="1" x14ac:dyDescent="0.4">
      <c r="B149" s="178"/>
      <c r="C149" s="282"/>
      <c r="D149" s="282"/>
      <c r="E149" s="282"/>
      <c r="F149" s="258"/>
      <c r="G149" s="179"/>
      <c r="H149" s="180">
        <f>'Cost Basis Transfer Tab Updated'!F129</f>
        <v>0</v>
      </c>
      <c r="I149" s="181">
        <f t="shared" si="72"/>
        <v>0</v>
      </c>
      <c r="J149" s="181"/>
      <c r="K149" s="182">
        <f>'Cost Basis Transfer Tab Updated'!G129</f>
        <v>0</v>
      </c>
      <c r="L149" s="183">
        <f t="shared" si="73"/>
        <v>0</v>
      </c>
      <c r="M149" s="181"/>
      <c r="N149" s="182">
        <f>'Cost Basis Transfer Tab Updated'!I129</f>
        <v>0</v>
      </c>
      <c r="O149" s="183">
        <f t="shared" si="74"/>
        <v>0</v>
      </c>
      <c r="P149" s="181"/>
      <c r="Q149" s="184">
        <f>'Cost Basis Transfer Tab Updated'!K129</f>
        <v>0</v>
      </c>
      <c r="R149" s="185">
        <f t="shared" si="75"/>
        <v>0</v>
      </c>
      <c r="S149" s="186"/>
      <c r="T149" s="260">
        <v>2000</v>
      </c>
      <c r="U149" s="186"/>
      <c r="V149" s="188"/>
      <c r="W149" s="189">
        <f>'Cost Basis Transfer Tab Updated'!M129</f>
        <v>0</v>
      </c>
      <c r="X149" s="190">
        <f>'Cost Basis Transfer Tab Updated'!N129</f>
        <v>0</v>
      </c>
      <c r="Y149" s="191">
        <f t="shared" si="44"/>
        <v>2000</v>
      </c>
      <c r="Z149" s="192">
        <f t="shared" si="76"/>
        <v>0</v>
      </c>
      <c r="AA149" s="193"/>
      <c r="AB149" s="186"/>
      <c r="AC149" s="188"/>
      <c r="AD149" s="189">
        <f>'Cost Basis Transfer Tab Updated'!P129</f>
        <v>0</v>
      </c>
      <c r="AE149" s="190">
        <f>'Cost Basis Transfer Tab Updated'!Q129</f>
        <v>0</v>
      </c>
      <c r="AF149" s="191">
        <f t="shared" si="45"/>
        <v>2000</v>
      </c>
      <c r="AG149" s="192">
        <f t="shared" si="77"/>
        <v>0</v>
      </c>
      <c r="AH149" s="193"/>
      <c r="AI149" s="186"/>
      <c r="AJ149" s="188"/>
      <c r="AK149" s="189">
        <f>'Cost Basis Transfer Tab Updated'!S129</f>
        <v>0</v>
      </c>
      <c r="AL149" s="190">
        <f>'Cost Basis Transfer Tab Updated'!T129</f>
        <v>0</v>
      </c>
      <c r="AM149" s="191">
        <f t="shared" si="46"/>
        <v>2000</v>
      </c>
      <c r="AN149" s="192">
        <f t="shared" si="78"/>
        <v>0</v>
      </c>
      <c r="AO149" s="193"/>
      <c r="AP149" s="186"/>
      <c r="AQ149" s="186"/>
      <c r="AR149" s="188"/>
      <c r="AS149" s="189">
        <f>'Cost Basis Transfer Tab Updated'!V129</f>
        <v>0</v>
      </c>
      <c r="AT149" s="190">
        <f>'Cost Basis Transfer Tab Updated'!W129</f>
        <v>0</v>
      </c>
      <c r="AU149" s="191">
        <f t="shared" si="47"/>
        <v>2000</v>
      </c>
      <c r="AV149" s="192">
        <f t="shared" si="79"/>
        <v>0</v>
      </c>
      <c r="AW149" s="193"/>
      <c r="AX149" s="186"/>
      <c r="AY149" s="186"/>
      <c r="AZ149" s="186"/>
      <c r="BA149" s="195"/>
      <c r="BB149" s="196"/>
      <c r="BC149" s="196"/>
    </row>
    <row r="150" spans="2:55" s="150" customFormat="1" ht="13.15" hidden="1" x14ac:dyDescent="0.4">
      <c r="B150" s="178"/>
      <c r="C150" s="282"/>
      <c r="D150" s="282"/>
      <c r="E150" s="282"/>
      <c r="F150" s="258"/>
      <c r="G150" s="179"/>
      <c r="H150" s="180">
        <f>'Cost Basis Transfer Tab Updated'!F130</f>
        <v>0</v>
      </c>
      <c r="I150" s="181">
        <f t="shared" si="72"/>
        <v>0</v>
      </c>
      <c r="J150" s="181"/>
      <c r="K150" s="182">
        <f>'Cost Basis Transfer Tab Updated'!G130</f>
        <v>0</v>
      </c>
      <c r="L150" s="183">
        <f t="shared" si="73"/>
        <v>0</v>
      </c>
      <c r="M150" s="181"/>
      <c r="N150" s="182">
        <f>'Cost Basis Transfer Tab Updated'!I130</f>
        <v>0</v>
      </c>
      <c r="O150" s="183">
        <f t="shared" si="74"/>
        <v>0</v>
      </c>
      <c r="P150" s="181"/>
      <c r="Q150" s="184">
        <f>'Cost Basis Transfer Tab Updated'!K130</f>
        <v>0</v>
      </c>
      <c r="R150" s="185">
        <f t="shared" si="75"/>
        <v>0</v>
      </c>
      <c r="S150" s="186"/>
      <c r="T150" s="260">
        <v>2000</v>
      </c>
      <c r="U150" s="186"/>
      <c r="V150" s="188"/>
      <c r="W150" s="189">
        <f>'Cost Basis Transfer Tab Updated'!M130</f>
        <v>0</v>
      </c>
      <c r="X150" s="190">
        <f>'Cost Basis Transfer Tab Updated'!N130</f>
        <v>0</v>
      </c>
      <c r="Y150" s="191">
        <f t="shared" si="44"/>
        <v>2000</v>
      </c>
      <c r="Z150" s="192">
        <f t="shared" si="76"/>
        <v>0</v>
      </c>
      <c r="AA150" s="193"/>
      <c r="AB150" s="186"/>
      <c r="AC150" s="188"/>
      <c r="AD150" s="189">
        <f>'Cost Basis Transfer Tab Updated'!P130</f>
        <v>0</v>
      </c>
      <c r="AE150" s="190">
        <f>'Cost Basis Transfer Tab Updated'!Q130</f>
        <v>0</v>
      </c>
      <c r="AF150" s="191">
        <f t="shared" si="45"/>
        <v>2000</v>
      </c>
      <c r="AG150" s="192">
        <f t="shared" si="77"/>
        <v>0</v>
      </c>
      <c r="AH150" s="193"/>
      <c r="AI150" s="186"/>
      <c r="AJ150" s="188"/>
      <c r="AK150" s="189">
        <f>'Cost Basis Transfer Tab Updated'!S130</f>
        <v>0</v>
      </c>
      <c r="AL150" s="190">
        <f>'Cost Basis Transfer Tab Updated'!T130</f>
        <v>0</v>
      </c>
      <c r="AM150" s="191">
        <f t="shared" si="46"/>
        <v>2000</v>
      </c>
      <c r="AN150" s="192">
        <f t="shared" si="78"/>
        <v>0</v>
      </c>
      <c r="AO150" s="193"/>
      <c r="AP150" s="186"/>
      <c r="AQ150" s="186"/>
      <c r="AR150" s="188"/>
      <c r="AS150" s="189">
        <f>'Cost Basis Transfer Tab Updated'!V130</f>
        <v>0</v>
      </c>
      <c r="AT150" s="190">
        <f>'Cost Basis Transfer Tab Updated'!W130</f>
        <v>0</v>
      </c>
      <c r="AU150" s="191">
        <f t="shared" si="47"/>
        <v>2000</v>
      </c>
      <c r="AV150" s="192">
        <f t="shared" si="79"/>
        <v>0</v>
      </c>
      <c r="AW150" s="193"/>
      <c r="AX150" s="186"/>
      <c r="AY150" s="186"/>
      <c r="AZ150" s="186"/>
      <c r="BA150" s="195"/>
      <c r="BB150" s="196"/>
      <c r="BC150" s="196"/>
    </row>
    <row r="151" spans="2:55" s="150" customFormat="1" ht="13.15" x14ac:dyDescent="0.4">
      <c r="B151" s="178" t="s">
        <v>78</v>
      </c>
      <c r="C151" s="282" t="s">
        <v>125</v>
      </c>
      <c r="D151" s="282"/>
      <c r="E151" s="282"/>
      <c r="F151" s="258">
        <v>3</v>
      </c>
      <c r="G151" s="179" t="s">
        <v>129</v>
      </c>
      <c r="H151" s="180">
        <f>'Cost Basis Transfer Tab Updated'!F131</f>
        <v>8000</v>
      </c>
      <c r="I151" s="181">
        <f t="shared" si="72"/>
        <v>24000</v>
      </c>
      <c r="J151" s="181"/>
      <c r="K151" s="182">
        <f>'Cost Basis Transfer Tab Updated'!G131</f>
        <v>420.11189000000002</v>
      </c>
      <c r="L151" s="183">
        <f t="shared" si="73"/>
        <v>1260.3356699999999</v>
      </c>
      <c r="M151" s="181"/>
      <c r="N151" s="182">
        <f>'Cost Basis Transfer Tab Updated'!I131</f>
        <v>100.11188999999999</v>
      </c>
      <c r="O151" s="183">
        <f t="shared" si="74"/>
        <v>300.33566999999994</v>
      </c>
      <c r="P151" s="181"/>
      <c r="Q151" s="184">
        <f>'Cost Basis Transfer Tab Updated'!K131</f>
        <v>320</v>
      </c>
      <c r="R151" s="185">
        <f t="shared" si="75"/>
        <v>960</v>
      </c>
      <c r="S151" s="186"/>
      <c r="T151" s="260">
        <v>2016</v>
      </c>
      <c r="U151" s="186"/>
      <c r="V151" s="188"/>
      <c r="W151" s="189">
        <f>'Cost Basis Transfer Tab Updated'!M131</f>
        <v>0</v>
      </c>
      <c r="X151" s="190">
        <f>'Cost Basis Transfer Tab Updated'!N131</f>
        <v>0</v>
      </c>
      <c r="Y151" s="191">
        <f t="shared" si="44"/>
        <v>2016</v>
      </c>
      <c r="Z151" s="192">
        <f t="shared" si="76"/>
        <v>0</v>
      </c>
      <c r="AA151" s="193"/>
      <c r="AB151" s="186"/>
      <c r="AC151" s="188"/>
      <c r="AD151" s="189">
        <f>'Cost Basis Transfer Tab Updated'!P131</f>
        <v>0</v>
      </c>
      <c r="AE151" s="190">
        <f>'Cost Basis Transfer Tab Updated'!Q131</f>
        <v>0</v>
      </c>
      <c r="AF151" s="191">
        <f t="shared" si="45"/>
        <v>2016</v>
      </c>
      <c r="AG151" s="192">
        <f t="shared" si="77"/>
        <v>0</v>
      </c>
      <c r="AH151" s="193"/>
      <c r="AI151" s="186"/>
      <c r="AJ151" s="188"/>
      <c r="AK151" s="189">
        <f>'Cost Basis Transfer Tab Updated'!S131</f>
        <v>0</v>
      </c>
      <c r="AL151" s="190">
        <f>'Cost Basis Transfer Tab Updated'!T131</f>
        <v>0</v>
      </c>
      <c r="AM151" s="191">
        <f t="shared" si="46"/>
        <v>2016</v>
      </c>
      <c r="AN151" s="192">
        <f t="shared" si="78"/>
        <v>0</v>
      </c>
      <c r="AO151" s="193"/>
      <c r="AP151" s="186"/>
      <c r="AQ151" s="186"/>
      <c r="AR151" s="188"/>
      <c r="AS151" s="189">
        <f>'Cost Basis Transfer Tab Updated'!V131</f>
        <v>25</v>
      </c>
      <c r="AT151" s="190">
        <f>'Cost Basis Transfer Tab Updated'!W131</f>
        <v>8000</v>
      </c>
      <c r="AU151" s="191">
        <f t="shared" si="47"/>
        <v>2041</v>
      </c>
      <c r="AV151" s="192">
        <f t="shared" si="79"/>
        <v>24000</v>
      </c>
      <c r="AW151" s="193"/>
      <c r="AX151" s="186"/>
      <c r="AY151" s="186"/>
      <c r="AZ151" s="186"/>
      <c r="BA151" s="195"/>
      <c r="BB151" s="196"/>
      <c r="BC151" s="196"/>
    </row>
    <row r="152" spans="2:55" s="186" customFormat="1" ht="13.15" x14ac:dyDescent="0.4">
      <c r="B152" s="198"/>
      <c r="C152" s="284"/>
      <c r="D152" s="284"/>
      <c r="E152" s="284"/>
      <c r="F152" s="259"/>
      <c r="G152" s="199"/>
      <c r="H152" s="180"/>
      <c r="I152" s="181"/>
      <c r="J152" s="181"/>
      <c r="K152" s="182"/>
      <c r="L152" s="183"/>
      <c r="M152" s="181"/>
      <c r="N152" s="182"/>
      <c r="O152" s="183"/>
      <c r="P152" s="181"/>
      <c r="Q152" s="184"/>
      <c r="R152" s="185"/>
      <c r="T152" s="261"/>
      <c r="V152" s="188"/>
      <c r="W152" s="189"/>
      <c r="X152" s="190"/>
      <c r="Y152" s="191"/>
      <c r="Z152" s="192"/>
      <c r="AA152" s="193"/>
      <c r="AC152" s="188"/>
      <c r="AD152" s="189"/>
      <c r="AE152" s="190"/>
      <c r="AF152" s="191"/>
      <c r="AG152" s="192"/>
      <c r="AH152" s="193"/>
      <c r="AJ152" s="188"/>
      <c r="AK152" s="189"/>
      <c r="AL152" s="190"/>
      <c r="AM152" s="191"/>
      <c r="AN152" s="192"/>
      <c r="AO152" s="193"/>
      <c r="AR152" s="188"/>
      <c r="AS152" s="189"/>
      <c r="AT152" s="190"/>
      <c r="AU152" s="191"/>
      <c r="AV152" s="192"/>
      <c r="AW152" s="193"/>
      <c r="BA152" s="195"/>
      <c r="BB152" s="196"/>
      <c r="BC152" s="196"/>
    </row>
    <row r="153" spans="2:55" s="150" customFormat="1" ht="13.15" hidden="1" x14ac:dyDescent="0.4">
      <c r="B153" s="178"/>
      <c r="C153" s="282"/>
      <c r="D153" s="282"/>
      <c r="E153" s="282"/>
      <c r="F153" s="258"/>
      <c r="G153" s="179"/>
      <c r="H153" s="180">
        <f>'Cost Basis Transfer Tab Updated'!F133</f>
        <v>0</v>
      </c>
      <c r="I153" s="181">
        <f t="shared" ref="I153:I170" si="80">F153*H153</f>
        <v>0</v>
      </c>
      <c r="J153" s="181"/>
      <c r="K153" s="182">
        <f>'Cost Basis Transfer Tab Updated'!G133</f>
        <v>0</v>
      </c>
      <c r="L153" s="183">
        <f t="shared" ref="L153:L162" si="81">F153*K153</f>
        <v>0</v>
      </c>
      <c r="M153" s="181"/>
      <c r="N153" s="182">
        <f>'Cost Basis Transfer Tab Updated'!I133</f>
        <v>0</v>
      </c>
      <c r="O153" s="183">
        <f t="shared" ref="O153:O162" si="82">F153*N153</f>
        <v>0</v>
      </c>
      <c r="P153" s="181"/>
      <c r="Q153" s="184">
        <f>'Cost Basis Transfer Tab Updated'!K133</f>
        <v>0</v>
      </c>
      <c r="R153" s="185">
        <f t="shared" ref="R153:R162" si="83">F153*Q153</f>
        <v>0</v>
      </c>
      <c r="S153" s="186"/>
      <c r="T153" s="260">
        <v>2000</v>
      </c>
      <c r="U153" s="186"/>
      <c r="V153" s="188"/>
      <c r="W153" s="189">
        <f>'Cost Basis Transfer Tab Updated'!M133</f>
        <v>0</v>
      </c>
      <c r="X153" s="190">
        <f>'Cost Basis Transfer Tab Updated'!N133</f>
        <v>0</v>
      </c>
      <c r="Y153" s="191">
        <f t="shared" si="44"/>
        <v>2000</v>
      </c>
      <c r="Z153" s="192">
        <f t="shared" ref="Z153:Z162" si="84">F153*X153</f>
        <v>0</v>
      </c>
      <c r="AA153" s="193"/>
      <c r="AB153" s="186"/>
      <c r="AC153" s="188"/>
      <c r="AD153" s="189">
        <f>'Cost Basis Transfer Tab Updated'!P133</f>
        <v>0</v>
      </c>
      <c r="AE153" s="190">
        <f>'Cost Basis Transfer Tab Updated'!Q133</f>
        <v>0</v>
      </c>
      <c r="AF153" s="191">
        <f t="shared" si="45"/>
        <v>2000</v>
      </c>
      <c r="AG153" s="192">
        <f t="shared" ref="AG153:AG162" si="85">F153*AE153</f>
        <v>0</v>
      </c>
      <c r="AH153" s="193"/>
      <c r="AI153" s="186"/>
      <c r="AJ153" s="188"/>
      <c r="AK153" s="189">
        <f>'Cost Basis Transfer Tab Updated'!S133</f>
        <v>0</v>
      </c>
      <c r="AL153" s="190">
        <f>'Cost Basis Transfer Tab Updated'!T133</f>
        <v>0</v>
      </c>
      <c r="AM153" s="191">
        <f t="shared" si="46"/>
        <v>2000</v>
      </c>
      <c r="AN153" s="192">
        <f t="shared" ref="AN153:AN162" si="86">F153*AL153</f>
        <v>0</v>
      </c>
      <c r="AO153" s="193"/>
      <c r="AP153" s="186"/>
      <c r="AQ153" s="186"/>
      <c r="AR153" s="188"/>
      <c r="AS153" s="189">
        <f>'Cost Basis Transfer Tab Updated'!V133</f>
        <v>0</v>
      </c>
      <c r="AT153" s="190">
        <f>'Cost Basis Transfer Tab Updated'!W133</f>
        <v>0</v>
      </c>
      <c r="AU153" s="191">
        <f t="shared" si="47"/>
        <v>2000</v>
      </c>
      <c r="AV153" s="192">
        <f t="shared" ref="AV153:AV162" si="87">F153*AT153</f>
        <v>0</v>
      </c>
      <c r="AW153" s="193"/>
      <c r="AX153" s="186"/>
      <c r="AY153" s="186"/>
      <c r="AZ153" s="186"/>
      <c r="BA153" s="195"/>
      <c r="BB153" s="196"/>
      <c r="BC153" s="196"/>
    </row>
    <row r="154" spans="2:55" s="150" customFormat="1" ht="13.15" hidden="1" x14ac:dyDescent="0.4">
      <c r="B154" s="178"/>
      <c r="C154" s="282"/>
      <c r="D154" s="282"/>
      <c r="E154" s="282"/>
      <c r="F154" s="258"/>
      <c r="G154" s="179"/>
      <c r="H154" s="180">
        <f>'Cost Basis Transfer Tab Updated'!F134</f>
        <v>0</v>
      </c>
      <c r="I154" s="181">
        <f t="shared" si="80"/>
        <v>0</v>
      </c>
      <c r="J154" s="181"/>
      <c r="K154" s="182">
        <f>'Cost Basis Transfer Tab Updated'!G134</f>
        <v>0</v>
      </c>
      <c r="L154" s="183">
        <f t="shared" si="81"/>
        <v>0</v>
      </c>
      <c r="M154" s="181"/>
      <c r="N154" s="182">
        <f>'Cost Basis Transfer Tab Updated'!I134</f>
        <v>0</v>
      </c>
      <c r="O154" s="183">
        <f t="shared" si="82"/>
        <v>0</v>
      </c>
      <c r="P154" s="181"/>
      <c r="Q154" s="184">
        <f>'Cost Basis Transfer Tab Updated'!K134</f>
        <v>0</v>
      </c>
      <c r="R154" s="185">
        <f t="shared" si="83"/>
        <v>0</v>
      </c>
      <c r="S154" s="186"/>
      <c r="T154" s="260">
        <v>2000</v>
      </c>
      <c r="U154" s="186"/>
      <c r="V154" s="188"/>
      <c r="W154" s="189">
        <f>'Cost Basis Transfer Tab Updated'!M134</f>
        <v>0</v>
      </c>
      <c r="X154" s="190">
        <f>'Cost Basis Transfer Tab Updated'!N134</f>
        <v>0</v>
      </c>
      <c r="Y154" s="191">
        <f t="shared" si="44"/>
        <v>2000</v>
      </c>
      <c r="Z154" s="192">
        <f t="shared" si="84"/>
        <v>0</v>
      </c>
      <c r="AA154" s="193"/>
      <c r="AB154" s="186"/>
      <c r="AC154" s="188"/>
      <c r="AD154" s="189">
        <f>'Cost Basis Transfer Tab Updated'!P134</f>
        <v>0</v>
      </c>
      <c r="AE154" s="190">
        <f>'Cost Basis Transfer Tab Updated'!Q134</f>
        <v>0</v>
      </c>
      <c r="AF154" s="191">
        <f t="shared" si="45"/>
        <v>2000</v>
      </c>
      <c r="AG154" s="192">
        <f t="shared" si="85"/>
        <v>0</v>
      </c>
      <c r="AH154" s="193"/>
      <c r="AI154" s="186"/>
      <c r="AJ154" s="188"/>
      <c r="AK154" s="189">
        <f>'Cost Basis Transfer Tab Updated'!S134</f>
        <v>0</v>
      </c>
      <c r="AL154" s="190">
        <f>'Cost Basis Transfer Tab Updated'!T134</f>
        <v>0</v>
      </c>
      <c r="AM154" s="191">
        <f t="shared" si="46"/>
        <v>2000</v>
      </c>
      <c r="AN154" s="192">
        <f t="shared" si="86"/>
        <v>0</v>
      </c>
      <c r="AO154" s="193"/>
      <c r="AP154" s="186"/>
      <c r="AQ154" s="186"/>
      <c r="AR154" s="188"/>
      <c r="AS154" s="189">
        <f>'Cost Basis Transfer Tab Updated'!V134</f>
        <v>0</v>
      </c>
      <c r="AT154" s="190">
        <f>'Cost Basis Transfer Tab Updated'!W134</f>
        <v>0</v>
      </c>
      <c r="AU154" s="191">
        <f t="shared" si="47"/>
        <v>2000</v>
      </c>
      <c r="AV154" s="192">
        <f t="shared" si="87"/>
        <v>0</v>
      </c>
      <c r="AW154" s="193"/>
      <c r="AX154" s="186"/>
      <c r="AY154" s="186"/>
      <c r="AZ154" s="186"/>
      <c r="BA154" s="195"/>
      <c r="BB154" s="196"/>
      <c r="BC154" s="196"/>
    </row>
    <row r="155" spans="2:55" s="150" customFormat="1" ht="13.15" hidden="1" x14ac:dyDescent="0.4">
      <c r="B155" s="178"/>
      <c r="C155" s="282"/>
      <c r="D155" s="282"/>
      <c r="E155" s="282"/>
      <c r="F155" s="258"/>
      <c r="G155" s="179"/>
      <c r="H155" s="180">
        <f>'Cost Basis Transfer Tab Updated'!F135</f>
        <v>0</v>
      </c>
      <c r="I155" s="181">
        <f t="shared" si="80"/>
        <v>0</v>
      </c>
      <c r="J155" s="181"/>
      <c r="K155" s="182">
        <f>'Cost Basis Transfer Tab Updated'!G135</f>
        <v>0</v>
      </c>
      <c r="L155" s="183">
        <f t="shared" si="81"/>
        <v>0</v>
      </c>
      <c r="M155" s="181"/>
      <c r="N155" s="182">
        <f>'Cost Basis Transfer Tab Updated'!I135</f>
        <v>0</v>
      </c>
      <c r="O155" s="183">
        <f t="shared" si="82"/>
        <v>0</v>
      </c>
      <c r="P155" s="181"/>
      <c r="Q155" s="184">
        <f>'Cost Basis Transfer Tab Updated'!K135</f>
        <v>0</v>
      </c>
      <c r="R155" s="185">
        <f t="shared" si="83"/>
        <v>0</v>
      </c>
      <c r="S155" s="186"/>
      <c r="T155" s="260">
        <v>2000</v>
      </c>
      <c r="U155" s="186"/>
      <c r="V155" s="188"/>
      <c r="W155" s="189">
        <f>'Cost Basis Transfer Tab Updated'!M135</f>
        <v>0</v>
      </c>
      <c r="X155" s="190">
        <f>'Cost Basis Transfer Tab Updated'!N135</f>
        <v>0</v>
      </c>
      <c r="Y155" s="191">
        <f t="shared" si="44"/>
        <v>2000</v>
      </c>
      <c r="Z155" s="192">
        <f t="shared" si="84"/>
        <v>0</v>
      </c>
      <c r="AA155" s="193"/>
      <c r="AB155" s="186"/>
      <c r="AC155" s="188"/>
      <c r="AD155" s="189">
        <f>'Cost Basis Transfer Tab Updated'!P135</f>
        <v>0</v>
      </c>
      <c r="AE155" s="190">
        <f>'Cost Basis Transfer Tab Updated'!Q135</f>
        <v>0</v>
      </c>
      <c r="AF155" s="191">
        <f t="shared" si="45"/>
        <v>2000</v>
      </c>
      <c r="AG155" s="192">
        <f t="shared" si="85"/>
        <v>0</v>
      </c>
      <c r="AH155" s="193"/>
      <c r="AI155" s="186"/>
      <c r="AJ155" s="188"/>
      <c r="AK155" s="189">
        <f>'Cost Basis Transfer Tab Updated'!S135</f>
        <v>0</v>
      </c>
      <c r="AL155" s="190">
        <f>'Cost Basis Transfer Tab Updated'!T135</f>
        <v>0</v>
      </c>
      <c r="AM155" s="191">
        <f t="shared" si="46"/>
        <v>2000</v>
      </c>
      <c r="AN155" s="192">
        <f t="shared" si="86"/>
        <v>0</v>
      </c>
      <c r="AO155" s="193"/>
      <c r="AP155" s="186"/>
      <c r="AQ155" s="186"/>
      <c r="AR155" s="188"/>
      <c r="AS155" s="189">
        <f>'Cost Basis Transfer Tab Updated'!V135</f>
        <v>0</v>
      </c>
      <c r="AT155" s="190">
        <f>'Cost Basis Transfer Tab Updated'!W135</f>
        <v>0</v>
      </c>
      <c r="AU155" s="191">
        <f t="shared" si="47"/>
        <v>2000</v>
      </c>
      <c r="AV155" s="192">
        <f t="shared" si="87"/>
        <v>0</v>
      </c>
      <c r="AW155" s="193"/>
      <c r="AX155" s="186"/>
      <c r="AY155" s="186"/>
      <c r="AZ155" s="186"/>
      <c r="BA155" s="195"/>
      <c r="BB155" s="196"/>
      <c r="BC155" s="196"/>
    </row>
    <row r="156" spans="2:55" s="150" customFormat="1" ht="13.15" hidden="1" x14ac:dyDescent="0.4">
      <c r="B156" s="178"/>
      <c r="C156" s="282"/>
      <c r="D156" s="282"/>
      <c r="E156" s="282"/>
      <c r="F156" s="258"/>
      <c r="G156" s="179"/>
      <c r="H156" s="180">
        <f>'Cost Basis Transfer Tab Updated'!F136</f>
        <v>0</v>
      </c>
      <c r="I156" s="181">
        <f t="shared" si="80"/>
        <v>0</v>
      </c>
      <c r="J156" s="181"/>
      <c r="K156" s="182">
        <f>'Cost Basis Transfer Tab Updated'!G136</f>
        <v>0</v>
      </c>
      <c r="L156" s="183">
        <f t="shared" si="81"/>
        <v>0</v>
      </c>
      <c r="M156" s="181"/>
      <c r="N156" s="182">
        <f>'Cost Basis Transfer Tab Updated'!I136</f>
        <v>0</v>
      </c>
      <c r="O156" s="183">
        <f t="shared" si="82"/>
        <v>0</v>
      </c>
      <c r="P156" s="181"/>
      <c r="Q156" s="184">
        <f>'Cost Basis Transfer Tab Updated'!K136</f>
        <v>0</v>
      </c>
      <c r="R156" s="185">
        <f t="shared" si="83"/>
        <v>0</v>
      </c>
      <c r="S156" s="186"/>
      <c r="T156" s="260">
        <v>2000</v>
      </c>
      <c r="U156" s="186"/>
      <c r="V156" s="188"/>
      <c r="W156" s="189">
        <f>'Cost Basis Transfer Tab Updated'!M136</f>
        <v>0</v>
      </c>
      <c r="X156" s="190">
        <f>'Cost Basis Transfer Tab Updated'!N136</f>
        <v>0</v>
      </c>
      <c r="Y156" s="191">
        <f t="shared" si="44"/>
        <v>2000</v>
      </c>
      <c r="Z156" s="192">
        <f t="shared" si="84"/>
        <v>0</v>
      </c>
      <c r="AA156" s="193"/>
      <c r="AB156" s="186"/>
      <c r="AC156" s="188"/>
      <c r="AD156" s="189">
        <f>'Cost Basis Transfer Tab Updated'!P136</f>
        <v>0</v>
      </c>
      <c r="AE156" s="190">
        <f>'Cost Basis Transfer Tab Updated'!Q136</f>
        <v>0</v>
      </c>
      <c r="AF156" s="191">
        <f t="shared" si="45"/>
        <v>2000</v>
      </c>
      <c r="AG156" s="192">
        <f t="shared" si="85"/>
        <v>0</v>
      </c>
      <c r="AH156" s="193"/>
      <c r="AI156" s="186"/>
      <c r="AJ156" s="188"/>
      <c r="AK156" s="189">
        <f>'Cost Basis Transfer Tab Updated'!S136</f>
        <v>0</v>
      </c>
      <c r="AL156" s="190">
        <f>'Cost Basis Transfer Tab Updated'!T136</f>
        <v>0</v>
      </c>
      <c r="AM156" s="191">
        <f t="shared" si="46"/>
        <v>2000</v>
      </c>
      <c r="AN156" s="192">
        <f t="shared" si="86"/>
        <v>0</v>
      </c>
      <c r="AO156" s="193"/>
      <c r="AP156" s="186"/>
      <c r="AQ156" s="186"/>
      <c r="AR156" s="188"/>
      <c r="AS156" s="189">
        <f>'Cost Basis Transfer Tab Updated'!V136</f>
        <v>0</v>
      </c>
      <c r="AT156" s="190">
        <f>'Cost Basis Transfer Tab Updated'!W136</f>
        <v>0</v>
      </c>
      <c r="AU156" s="191">
        <f t="shared" si="47"/>
        <v>2000</v>
      </c>
      <c r="AV156" s="192">
        <f t="shared" si="87"/>
        <v>0</v>
      </c>
      <c r="AW156" s="193"/>
      <c r="AX156" s="186"/>
      <c r="AY156" s="186"/>
      <c r="AZ156" s="186"/>
      <c r="BA156" s="195"/>
      <c r="BB156" s="196"/>
      <c r="BC156" s="196"/>
    </row>
    <row r="157" spans="2:55" s="150" customFormat="1" ht="13.15" hidden="1" x14ac:dyDescent="0.4">
      <c r="B157" s="178"/>
      <c r="C157" s="282"/>
      <c r="D157" s="282"/>
      <c r="E157" s="282"/>
      <c r="F157" s="258"/>
      <c r="G157" s="179"/>
      <c r="H157" s="180">
        <f>'Cost Basis Transfer Tab Updated'!F137</f>
        <v>0</v>
      </c>
      <c r="I157" s="181">
        <f t="shared" si="80"/>
        <v>0</v>
      </c>
      <c r="J157" s="181"/>
      <c r="K157" s="182">
        <f>'Cost Basis Transfer Tab Updated'!G137</f>
        <v>0</v>
      </c>
      <c r="L157" s="183">
        <f t="shared" si="81"/>
        <v>0</v>
      </c>
      <c r="M157" s="181"/>
      <c r="N157" s="182">
        <f>'Cost Basis Transfer Tab Updated'!I137</f>
        <v>0</v>
      </c>
      <c r="O157" s="183">
        <f t="shared" si="82"/>
        <v>0</v>
      </c>
      <c r="P157" s="181"/>
      <c r="Q157" s="184">
        <f>'Cost Basis Transfer Tab Updated'!K137</f>
        <v>0</v>
      </c>
      <c r="R157" s="185">
        <f t="shared" si="83"/>
        <v>0</v>
      </c>
      <c r="S157" s="186"/>
      <c r="T157" s="260">
        <v>2000</v>
      </c>
      <c r="U157" s="186"/>
      <c r="V157" s="188"/>
      <c r="W157" s="189">
        <f>'Cost Basis Transfer Tab Updated'!M137</f>
        <v>0</v>
      </c>
      <c r="X157" s="190">
        <f>'Cost Basis Transfer Tab Updated'!N137</f>
        <v>0</v>
      </c>
      <c r="Y157" s="191">
        <f t="shared" si="44"/>
        <v>2000</v>
      </c>
      <c r="Z157" s="192">
        <f t="shared" si="84"/>
        <v>0</v>
      </c>
      <c r="AA157" s="193"/>
      <c r="AB157" s="186"/>
      <c r="AC157" s="188"/>
      <c r="AD157" s="189">
        <f>'Cost Basis Transfer Tab Updated'!P137</f>
        <v>0</v>
      </c>
      <c r="AE157" s="190">
        <f>'Cost Basis Transfer Tab Updated'!Q137</f>
        <v>0</v>
      </c>
      <c r="AF157" s="191">
        <f t="shared" si="45"/>
        <v>2000</v>
      </c>
      <c r="AG157" s="192">
        <f t="shared" si="85"/>
        <v>0</v>
      </c>
      <c r="AH157" s="193"/>
      <c r="AI157" s="186"/>
      <c r="AJ157" s="188"/>
      <c r="AK157" s="189">
        <f>'Cost Basis Transfer Tab Updated'!S137</f>
        <v>0</v>
      </c>
      <c r="AL157" s="190">
        <f>'Cost Basis Transfer Tab Updated'!T137</f>
        <v>0</v>
      </c>
      <c r="AM157" s="191">
        <f t="shared" si="46"/>
        <v>2000</v>
      </c>
      <c r="AN157" s="192">
        <f t="shared" si="86"/>
        <v>0</v>
      </c>
      <c r="AO157" s="193"/>
      <c r="AP157" s="186"/>
      <c r="AQ157" s="186"/>
      <c r="AR157" s="188"/>
      <c r="AS157" s="189">
        <f>'Cost Basis Transfer Tab Updated'!V137</f>
        <v>0</v>
      </c>
      <c r="AT157" s="190">
        <f>'Cost Basis Transfer Tab Updated'!W137</f>
        <v>0</v>
      </c>
      <c r="AU157" s="191">
        <f t="shared" si="47"/>
        <v>2000</v>
      </c>
      <c r="AV157" s="192">
        <f t="shared" si="87"/>
        <v>0</v>
      </c>
      <c r="AW157" s="193"/>
      <c r="AX157" s="186"/>
      <c r="AY157" s="186"/>
      <c r="AZ157" s="186"/>
      <c r="BA157" s="195"/>
      <c r="BB157" s="196"/>
      <c r="BC157" s="196"/>
    </row>
    <row r="158" spans="2:55" s="150" customFormat="1" ht="13.15" hidden="1" x14ac:dyDescent="0.4">
      <c r="B158" s="178"/>
      <c r="C158" s="282"/>
      <c r="D158" s="282"/>
      <c r="E158" s="282"/>
      <c r="F158" s="258"/>
      <c r="G158" s="179"/>
      <c r="H158" s="180">
        <f>'Cost Basis Transfer Tab Updated'!F138</f>
        <v>0</v>
      </c>
      <c r="I158" s="181">
        <f t="shared" si="80"/>
        <v>0</v>
      </c>
      <c r="J158" s="181"/>
      <c r="K158" s="182">
        <f>'Cost Basis Transfer Tab Updated'!G138</f>
        <v>0</v>
      </c>
      <c r="L158" s="183">
        <f t="shared" si="81"/>
        <v>0</v>
      </c>
      <c r="M158" s="181"/>
      <c r="N158" s="182">
        <f>'Cost Basis Transfer Tab Updated'!I138</f>
        <v>0</v>
      </c>
      <c r="O158" s="183">
        <f t="shared" si="82"/>
        <v>0</v>
      </c>
      <c r="P158" s="181"/>
      <c r="Q158" s="184">
        <f>'Cost Basis Transfer Tab Updated'!K138</f>
        <v>0</v>
      </c>
      <c r="R158" s="185">
        <f t="shared" si="83"/>
        <v>0</v>
      </c>
      <c r="S158" s="186"/>
      <c r="T158" s="260">
        <v>2000</v>
      </c>
      <c r="U158" s="186"/>
      <c r="V158" s="188"/>
      <c r="W158" s="189">
        <f>'Cost Basis Transfer Tab Updated'!M138</f>
        <v>0</v>
      </c>
      <c r="X158" s="190">
        <f>'Cost Basis Transfer Tab Updated'!N138</f>
        <v>0</v>
      </c>
      <c r="Y158" s="191">
        <f t="shared" si="44"/>
        <v>2000</v>
      </c>
      <c r="Z158" s="192">
        <f t="shared" si="84"/>
        <v>0</v>
      </c>
      <c r="AA158" s="193"/>
      <c r="AB158" s="186"/>
      <c r="AC158" s="188"/>
      <c r="AD158" s="189">
        <f>'Cost Basis Transfer Tab Updated'!P138</f>
        <v>0</v>
      </c>
      <c r="AE158" s="190">
        <f>'Cost Basis Transfer Tab Updated'!Q138</f>
        <v>0</v>
      </c>
      <c r="AF158" s="191">
        <f t="shared" si="45"/>
        <v>2000</v>
      </c>
      <c r="AG158" s="192">
        <f t="shared" si="85"/>
        <v>0</v>
      </c>
      <c r="AH158" s="193"/>
      <c r="AI158" s="186"/>
      <c r="AJ158" s="188"/>
      <c r="AK158" s="189">
        <f>'Cost Basis Transfer Tab Updated'!S138</f>
        <v>0</v>
      </c>
      <c r="AL158" s="190">
        <f>'Cost Basis Transfer Tab Updated'!T138</f>
        <v>0</v>
      </c>
      <c r="AM158" s="191">
        <f t="shared" si="46"/>
        <v>2000</v>
      </c>
      <c r="AN158" s="192">
        <f t="shared" si="86"/>
        <v>0</v>
      </c>
      <c r="AO158" s="193"/>
      <c r="AP158" s="186"/>
      <c r="AQ158" s="186"/>
      <c r="AR158" s="188"/>
      <c r="AS158" s="189">
        <f>'Cost Basis Transfer Tab Updated'!V138</f>
        <v>0</v>
      </c>
      <c r="AT158" s="190">
        <f>'Cost Basis Transfer Tab Updated'!W138</f>
        <v>0</v>
      </c>
      <c r="AU158" s="191">
        <f t="shared" si="47"/>
        <v>2000</v>
      </c>
      <c r="AV158" s="192">
        <f t="shared" si="87"/>
        <v>0</v>
      </c>
      <c r="AW158" s="193"/>
      <c r="AX158" s="186"/>
      <c r="AY158" s="186"/>
      <c r="AZ158" s="186"/>
      <c r="BA158" s="195"/>
      <c r="BB158" s="196"/>
      <c r="BC158" s="196"/>
    </row>
    <row r="159" spans="2:55" s="150" customFormat="1" ht="13.15" hidden="1" x14ac:dyDescent="0.4">
      <c r="B159" s="178"/>
      <c r="C159" s="282"/>
      <c r="D159" s="282"/>
      <c r="E159" s="282"/>
      <c r="F159" s="258"/>
      <c r="G159" s="179"/>
      <c r="H159" s="180">
        <f>'Cost Basis Transfer Tab Updated'!F139</f>
        <v>0</v>
      </c>
      <c r="I159" s="181">
        <f t="shared" si="80"/>
        <v>0</v>
      </c>
      <c r="J159" s="181"/>
      <c r="K159" s="182">
        <f>'Cost Basis Transfer Tab Updated'!G139</f>
        <v>0</v>
      </c>
      <c r="L159" s="183">
        <f t="shared" si="81"/>
        <v>0</v>
      </c>
      <c r="M159" s="181"/>
      <c r="N159" s="182">
        <f>'Cost Basis Transfer Tab Updated'!I139</f>
        <v>0</v>
      </c>
      <c r="O159" s="183">
        <f t="shared" si="82"/>
        <v>0</v>
      </c>
      <c r="P159" s="181"/>
      <c r="Q159" s="184">
        <f>'Cost Basis Transfer Tab Updated'!K139</f>
        <v>0</v>
      </c>
      <c r="R159" s="185">
        <f t="shared" si="83"/>
        <v>0</v>
      </c>
      <c r="S159" s="186"/>
      <c r="T159" s="260">
        <v>2000</v>
      </c>
      <c r="U159" s="186"/>
      <c r="V159" s="188"/>
      <c r="W159" s="189">
        <f>'Cost Basis Transfer Tab Updated'!M139</f>
        <v>0</v>
      </c>
      <c r="X159" s="190">
        <f>'Cost Basis Transfer Tab Updated'!N139</f>
        <v>0</v>
      </c>
      <c r="Y159" s="191">
        <f t="shared" si="44"/>
        <v>2000</v>
      </c>
      <c r="Z159" s="192">
        <f t="shared" si="84"/>
        <v>0</v>
      </c>
      <c r="AA159" s="193"/>
      <c r="AB159" s="186"/>
      <c r="AC159" s="188"/>
      <c r="AD159" s="189">
        <f>'Cost Basis Transfer Tab Updated'!P139</f>
        <v>0</v>
      </c>
      <c r="AE159" s="190">
        <f>'Cost Basis Transfer Tab Updated'!Q139</f>
        <v>0</v>
      </c>
      <c r="AF159" s="191">
        <f t="shared" si="45"/>
        <v>2000</v>
      </c>
      <c r="AG159" s="192">
        <f t="shared" si="85"/>
        <v>0</v>
      </c>
      <c r="AH159" s="193"/>
      <c r="AI159" s="186"/>
      <c r="AJ159" s="188"/>
      <c r="AK159" s="189">
        <f>'Cost Basis Transfer Tab Updated'!S139</f>
        <v>0</v>
      </c>
      <c r="AL159" s="190">
        <f>'Cost Basis Transfer Tab Updated'!T139</f>
        <v>0</v>
      </c>
      <c r="AM159" s="191">
        <f t="shared" si="46"/>
        <v>2000</v>
      </c>
      <c r="AN159" s="192">
        <f t="shared" si="86"/>
        <v>0</v>
      </c>
      <c r="AO159" s="193"/>
      <c r="AP159" s="186"/>
      <c r="AQ159" s="186"/>
      <c r="AR159" s="188"/>
      <c r="AS159" s="189">
        <f>'Cost Basis Transfer Tab Updated'!V139</f>
        <v>0</v>
      </c>
      <c r="AT159" s="190">
        <f>'Cost Basis Transfer Tab Updated'!W139</f>
        <v>0</v>
      </c>
      <c r="AU159" s="191">
        <f t="shared" si="47"/>
        <v>2000</v>
      </c>
      <c r="AV159" s="192">
        <f t="shared" si="87"/>
        <v>0</v>
      </c>
      <c r="AW159" s="193"/>
      <c r="AX159" s="186"/>
      <c r="AY159" s="186"/>
      <c r="AZ159" s="186"/>
      <c r="BA159" s="195"/>
      <c r="BB159" s="196"/>
      <c r="BC159" s="196"/>
    </row>
    <row r="160" spans="2:55" s="150" customFormat="1" ht="13.15" hidden="1" x14ac:dyDescent="0.4">
      <c r="B160" s="178"/>
      <c r="C160" s="282"/>
      <c r="D160" s="282"/>
      <c r="E160" s="282"/>
      <c r="F160" s="258"/>
      <c r="G160" s="179"/>
      <c r="H160" s="180">
        <f>'Cost Basis Transfer Tab Updated'!F140</f>
        <v>0</v>
      </c>
      <c r="I160" s="181">
        <f t="shared" si="80"/>
        <v>0</v>
      </c>
      <c r="J160" s="181"/>
      <c r="K160" s="182">
        <f>'Cost Basis Transfer Tab Updated'!G140</f>
        <v>0</v>
      </c>
      <c r="L160" s="183">
        <f t="shared" si="81"/>
        <v>0</v>
      </c>
      <c r="M160" s="181"/>
      <c r="N160" s="182">
        <f>'Cost Basis Transfer Tab Updated'!I140</f>
        <v>0</v>
      </c>
      <c r="O160" s="183">
        <f t="shared" si="82"/>
        <v>0</v>
      </c>
      <c r="P160" s="181"/>
      <c r="Q160" s="184">
        <f>'Cost Basis Transfer Tab Updated'!K140</f>
        <v>0</v>
      </c>
      <c r="R160" s="185">
        <f t="shared" si="83"/>
        <v>0</v>
      </c>
      <c r="S160" s="186"/>
      <c r="T160" s="260">
        <v>2000</v>
      </c>
      <c r="U160" s="186"/>
      <c r="V160" s="188"/>
      <c r="W160" s="189">
        <f>'Cost Basis Transfer Tab Updated'!M140</f>
        <v>0</v>
      </c>
      <c r="X160" s="190">
        <f>'Cost Basis Transfer Tab Updated'!N140</f>
        <v>0</v>
      </c>
      <c r="Y160" s="191">
        <f t="shared" ref="Y160:Y162" si="88">T160+W160</f>
        <v>2000</v>
      </c>
      <c r="Z160" s="192">
        <f t="shared" si="84"/>
        <v>0</v>
      </c>
      <c r="AA160" s="193"/>
      <c r="AB160" s="186"/>
      <c r="AC160" s="188"/>
      <c r="AD160" s="189">
        <f>'Cost Basis Transfer Tab Updated'!P140</f>
        <v>0</v>
      </c>
      <c r="AE160" s="190">
        <f>'Cost Basis Transfer Tab Updated'!Q140</f>
        <v>0</v>
      </c>
      <c r="AF160" s="191">
        <f t="shared" ref="AF160:AF162" si="89">T160+AD160</f>
        <v>2000</v>
      </c>
      <c r="AG160" s="192">
        <f t="shared" si="85"/>
        <v>0</v>
      </c>
      <c r="AH160" s="193"/>
      <c r="AI160" s="186"/>
      <c r="AJ160" s="188"/>
      <c r="AK160" s="189">
        <f>'Cost Basis Transfer Tab Updated'!S140</f>
        <v>0</v>
      </c>
      <c r="AL160" s="190">
        <f>'Cost Basis Transfer Tab Updated'!T140</f>
        <v>0</v>
      </c>
      <c r="AM160" s="191">
        <f t="shared" ref="AM160:AM162" si="90">T160+AK160</f>
        <v>2000</v>
      </c>
      <c r="AN160" s="192">
        <f t="shared" si="86"/>
        <v>0</v>
      </c>
      <c r="AO160" s="193"/>
      <c r="AP160" s="186"/>
      <c r="AQ160" s="186"/>
      <c r="AR160" s="188"/>
      <c r="AS160" s="189">
        <f>'Cost Basis Transfer Tab Updated'!V140</f>
        <v>0</v>
      </c>
      <c r="AT160" s="190">
        <f>'Cost Basis Transfer Tab Updated'!W140</f>
        <v>0</v>
      </c>
      <c r="AU160" s="191">
        <f t="shared" ref="AU160:AU162" si="91">T160+AS160</f>
        <v>2000</v>
      </c>
      <c r="AV160" s="192">
        <f t="shared" si="87"/>
        <v>0</v>
      </c>
      <c r="AW160" s="193"/>
      <c r="AX160" s="186"/>
      <c r="AY160" s="186"/>
      <c r="AZ160" s="186"/>
      <c r="BA160" s="195"/>
      <c r="BB160" s="196"/>
      <c r="BC160" s="196"/>
    </row>
    <row r="161" spans="2:55" s="150" customFormat="1" ht="13.15" x14ac:dyDescent="0.4">
      <c r="B161" s="178" t="s">
        <v>79</v>
      </c>
      <c r="C161" s="282" t="s">
        <v>126</v>
      </c>
      <c r="D161" s="282"/>
      <c r="E161" s="282"/>
      <c r="F161" s="258">
        <v>1</v>
      </c>
      <c r="G161" s="179" t="s">
        <v>129</v>
      </c>
      <c r="H161" s="180">
        <f>'Cost Basis Transfer Tab Updated'!F141</f>
        <v>80000</v>
      </c>
      <c r="I161" s="181">
        <f t="shared" si="80"/>
        <v>80000</v>
      </c>
      <c r="J161" s="181"/>
      <c r="K161" s="202">
        <f>'Cost Basis Transfer Tab Updated'!G141</f>
        <v>4308.3599999999997</v>
      </c>
      <c r="L161" s="183">
        <f t="shared" si="81"/>
        <v>4308.3599999999997</v>
      </c>
      <c r="M161" s="181"/>
      <c r="N161" s="202">
        <f>'Cost Basis Transfer Tab Updated'!I141</f>
        <v>1683.3599999999997</v>
      </c>
      <c r="O161" s="183">
        <f t="shared" si="82"/>
        <v>1683.3599999999997</v>
      </c>
      <c r="P161" s="181"/>
      <c r="Q161" s="184">
        <f>'Cost Basis Transfer Tab Updated'!K141</f>
        <v>2625</v>
      </c>
      <c r="R161" s="185">
        <f t="shared" si="83"/>
        <v>2625</v>
      </c>
      <c r="S161" s="186"/>
      <c r="T161" s="260">
        <v>2016</v>
      </c>
      <c r="U161" s="186"/>
      <c r="V161" s="188"/>
      <c r="W161" s="189">
        <f>'Cost Basis Transfer Tab Updated'!M141</f>
        <v>20</v>
      </c>
      <c r="X161" s="201">
        <f>'Cost Basis Transfer Tab Updated'!N141</f>
        <v>25000</v>
      </c>
      <c r="Y161" s="191">
        <f t="shared" si="88"/>
        <v>2036</v>
      </c>
      <c r="Z161" s="192">
        <f t="shared" si="84"/>
        <v>25000</v>
      </c>
      <c r="AA161" s="193"/>
      <c r="AB161" s="186"/>
      <c r="AC161" s="188"/>
      <c r="AD161" s="189">
        <f>'Cost Basis Transfer Tab Updated'!P141</f>
        <v>0</v>
      </c>
      <c r="AE161" s="190">
        <f>'Cost Basis Transfer Tab Updated'!Q141</f>
        <v>0</v>
      </c>
      <c r="AF161" s="191">
        <f t="shared" si="89"/>
        <v>2016</v>
      </c>
      <c r="AG161" s="192">
        <f t="shared" si="85"/>
        <v>0</v>
      </c>
      <c r="AH161" s="193"/>
      <c r="AI161" s="186"/>
      <c r="AJ161" s="188"/>
      <c r="AK161" s="189">
        <f>'Cost Basis Transfer Tab Updated'!S141</f>
        <v>0</v>
      </c>
      <c r="AL161" s="190">
        <f>'Cost Basis Transfer Tab Updated'!T141</f>
        <v>0</v>
      </c>
      <c r="AM161" s="191">
        <f t="shared" si="90"/>
        <v>2016</v>
      </c>
      <c r="AN161" s="192">
        <f t="shared" si="86"/>
        <v>0</v>
      </c>
      <c r="AO161" s="193"/>
      <c r="AP161" s="186"/>
      <c r="AQ161" s="186"/>
      <c r="AR161" s="188"/>
      <c r="AS161" s="189">
        <f>'Cost Basis Transfer Tab Updated'!V141</f>
        <v>40</v>
      </c>
      <c r="AT161" s="201">
        <f>'Cost Basis Transfer Tab Updated'!W141</f>
        <v>80000</v>
      </c>
      <c r="AU161" s="191">
        <f t="shared" si="91"/>
        <v>2056</v>
      </c>
      <c r="AV161" s="192">
        <f t="shared" si="87"/>
        <v>80000</v>
      </c>
      <c r="AW161" s="193"/>
      <c r="AX161" s="186"/>
      <c r="AY161" s="186"/>
      <c r="AZ161" s="186"/>
      <c r="BA161" s="195"/>
      <c r="BB161" s="196"/>
      <c r="BC161" s="196"/>
    </row>
    <row r="162" spans="2:55" s="150" customFormat="1" ht="13.15" x14ac:dyDescent="0.4">
      <c r="B162" s="178" t="s">
        <v>84</v>
      </c>
      <c r="C162" s="282" t="s">
        <v>127</v>
      </c>
      <c r="D162" s="282"/>
      <c r="E162" s="282"/>
      <c r="F162" s="258"/>
      <c r="G162" s="179" t="s">
        <v>129</v>
      </c>
      <c r="H162" s="180">
        <f>'Cost Basis Transfer Tab Updated'!F142</f>
        <v>250000</v>
      </c>
      <c r="I162" s="181">
        <f t="shared" si="80"/>
        <v>0</v>
      </c>
      <c r="J162" s="181"/>
      <c r="K162" s="202">
        <f>'Cost Basis Transfer Tab Updated'!G142</f>
        <v>11128.796</v>
      </c>
      <c r="L162" s="183">
        <f t="shared" si="81"/>
        <v>0</v>
      </c>
      <c r="M162" s="181"/>
      <c r="N162" s="202">
        <f>'Cost Basis Transfer Tab Updated'!I142</f>
        <v>3003.7960000000003</v>
      </c>
      <c r="O162" s="183">
        <f t="shared" si="82"/>
        <v>0</v>
      </c>
      <c r="P162" s="181"/>
      <c r="Q162" s="184">
        <f>'Cost Basis Transfer Tab Updated'!K142</f>
        <v>8125</v>
      </c>
      <c r="R162" s="185">
        <f t="shared" si="83"/>
        <v>0</v>
      </c>
      <c r="S162" s="186"/>
      <c r="T162" s="260">
        <v>2000</v>
      </c>
      <c r="U162" s="186"/>
      <c r="V162" s="188"/>
      <c r="W162" s="189">
        <f>'Cost Basis Transfer Tab Updated'!M142</f>
        <v>20</v>
      </c>
      <c r="X162" s="201">
        <f>'Cost Basis Transfer Tab Updated'!N142</f>
        <v>75000</v>
      </c>
      <c r="Y162" s="191">
        <f t="shared" si="88"/>
        <v>2020</v>
      </c>
      <c r="Z162" s="192">
        <f t="shared" si="84"/>
        <v>0</v>
      </c>
      <c r="AA162" s="193"/>
      <c r="AB162" s="186"/>
      <c r="AC162" s="188"/>
      <c r="AD162" s="189">
        <f>'Cost Basis Transfer Tab Updated'!P142</f>
        <v>0</v>
      </c>
      <c r="AE162" s="190">
        <f>'Cost Basis Transfer Tab Updated'!Q142</f>
        <v>0</v>
      </c>
      <c r="AF162" s="191">
        <f t="shared" si="89"/>
        <v>2000</v>
      </c>
      <c r="AG162" s="192">
        <f t="shared" si="85"/>
        <v>0</v>
      </c>
      <c r="AH162" s="193"/>
      <c r="AI162" s="186"/>
      <c r="AJ162" s="188"/>
      <c r="AK162" s="189">
        <f>'Cost Basis Transfer Tab Updated'!S142</f>
        <v>0</v>
      </c>
      <c r="AL162" s="190">
        <f>'Cost Basis Transfer Tab Updated'!T142</f>
        <v>0</v>
      </c>
      <c r="AM162" s="191">
        <f t="shared" si="90"/>
        <v>2000</v>
      </c>
      <c r="AN162" s="192">
        <f t="shared" si="86"/>
        <v>0</v>
      </c>
      <c r="AO162" s="193"/>
      <c r="AP162" s="186"/>
      <c r="AQ162" s="186"/>
      <c r="AR162" s="188"/>
      <c r="AS162" s="189">
        <f>'Cost Basis Transfer Tab Updated'!V142</f>
        <v>40</v>
      </c>
      <c r="AT162" s="201">
        <f>'Cost Basis Transfer Tab Updated'!W142</f>
        <v>250000</v>
      </c>
      <c r="AU162" s="191">
        <f t="shared" si="91"/>
        <v>2040</v>
      </c>
      <c r="AV162" s="192">
        <f t="shared" si="87"/>
        <v>0</v>
      </c>
      <c r="AW162" s="193"/>
      <c r="AX162" s="186"/>
      <c r="AY162" s="186"/>
      <c r="AZ162" s="186"/>
      <c r="BA162" s="195"/>
      <c r="BB162" s="196"/>
      <c r="BC162" s="196"/>
    </row>
    <row r="163" spans="2:55" s="150" customFormat="1" ht="15" hidden="1" customHeight="1" x14ac:dyDescent="0.4">
      <c r="B163" s="178"/>
      <c r="C163" s="285"/>
      <c r="D163" s="286"/>
      <c r="E163" s="287"/>
      <c r="F163" s="179"/>
      <c r="G163" s="179"/>
      <c r="H163" s="203"/>
      <c r="I163" s="181">
        <f t="shared" si="80"/>
        <v>0</v>
      </c>
      <c r="J163" s="181"/>
      <c r="K163" s="204"/>
      <c r="L163" s="205"/>
      <c r="M163" s="206"/>
      <c r="N163" s="204"/>
      <c r="O163" s="205"/>
      <c r="P163" s="206"/>
      <c r="Q163" s="207"/>
      <c r="R163" s="208"/>
      <c r="S163" s="186"/>
      <c r="T163" s="187">
        <v>2000</v>
      </c>
      <c r="U163" s="186"/>
      <c r="V163" s="188"/>
      <c r="W163" s="209"/>
      <c r="X163" s="190"/>
      <c r="Y163" s="191"/>
      <c r="Z163" s="192"/>
      <c r="AA163" s="193"/>
      <c r="AB163" s="186"/>
      <c r="AC163" s="188"/>
      <c r="AD163" s="209"/>
      <c r="AE163" s="190"/>
      <c r="AF163" s="191"/>
      <c r="AG163" s="192"/>
      <c r="AH163" s="193"/>
      <c r="AI163" s="186"/>
      <c r="AJ163" s="188"/>
      <c r="AK163" s="209"/>
      <c r="AL163" s="190"/>
      <c r="AM163" s="191"/>
      <c r="AN163" s="192"/>
      <c r="AO163" s="193"/>
      <c r="AP163" s="186"/>
      <c r="AQ163" s="186"/>
      <c r="AR163" s="188"/>
      <c r="AS163" s="209"/>
      <c r="AT163" s="190"/>
      <c r="AU163" s="191"/>
      <c r="AV163" s="192"/>
      <c r="AW163" s="193"/>
      <c r="AX163" s="186"/>
      <c r="AY163" s="186"/>
      <c r="AZ163" s="186"/>
      <c r="BA163" s="195"/>
      <c r="BB163" s="196"/>
      <c r="BC163" s="196"/>
    </row>
    <row r="164" spans="2:55" s="150" customFormat="1" ht="13.15" hidden="1" x14ac:dyDescent="0.4">
      <c r="B164" s="178"/>
      <c r="C164" s="282"/>
      <c r="D164" s="282"/>
      <c r="E164" s="282"/>
      <c r="F164" s="179"/>
      <c r="G164" s="179"/>
      <c r="H164" s="203"/>
      <c r="I164" s="181">
        <f t="shared" si="80"/>
        <v>0</v>
      </c>
      <c r="J164" s="181"/>
      <c r="K164" s="204"/>
      <c r="L164" s="205"/>
      <c r="M164" s="206"/>
      <c r="N164" s="204"/>
      <c r="O164" s="205"/>
      <c r="P164" s="206"/>
      <c r="Q164" s="207"/>
      <c r="R164" s="208"/>
      <c r="S164" s="186"/>
      <c r="T164" s="187">
        <v>2000</v>
      </c>
      <c r="U164" s="186"/>
      <c r="V164" s="188"/>
      <c r="W164" s="209"/>
      <c r="X164" s="190"/>
      <c r="Y164" s="191"/>
      <c r="Z164" s="192"/>
      <c r="AA164" s="193"/>
      <c r="AB164" s="186"/>
      <c r="AC164" s="188"/>
      <c r="AD164" s="209"/>
      <c r="AE164" s="190"/>
      <c r="AF164" s="191"/>
      <c r="AG164" s="192"/>
      <c r="AH164" s="193"/>
      <c r="AI164" s="186"/>
      <c r="AJ164" s="188"/>
      <c r="AK164" s="209"/>
      <c r="AL164" s="190"/>
      <c r="AM164" s="191"/>
      <c r="AN164" s="192"/>
      <c r="AO164" s="193"/>
      <c r="AP164" s="186"/>
      <c r="AQ164" s="186"/>
      <c r="AR164" s="188"/>
      <c r="AS164" s="209"/>
      <c r="AT164" s="190"/>
      <c r="AU164" s="191"/>
      <c r="AV164" s="192"/>
      <c r="AW164" s="193"/>
      <c r="AX164" s="186"/>
      <c r="AY164" s="186"/>
      <c r="AZ164" s="186"/>
      <c r="BA164" s="195"/>
      <c r="BB164" s="196"/>
      <c r="BC164" s="196"/>
    </row>
    <row r="165" spans="2:55" s="150" customFormat="1" ht="13.15" hidden="1" x14ac:dyDescent="0.4">
      <c r="B165" s="178"/>
      <c r="C165" s="282"/>
      <c r="D165" s="282"/>
      <c r="E165" s="282"/>
      <c r="F165" s="179"/>
      <c r="G165" s="179"/>
      <c r="H165" s="203"/>
      <c r="I165" s="181">
        <f t="shared" si="80"/>
        <v>0</v>
      </c>
      <c r="J165" s="181"/>
      <c r="K165" s="204"/>
      <c r="L165" s="205"/>
      <c r="M165" s="206"/>
      <c r="N165" s="204"/>
      <c r="O165" s="205"/>
      <c r="P165" s="206"/>
      <c r="Q165" s="207"/>
      <c r="R165" s="208"/>
      <c r="S165" s="186"/>
      <c r="T165" s="187">
        <v>2000</v>
      </c>
      <c r="U165" s="186"/>
      <c r="V165" s="188"/>
      <c r="W165" s="209"/>
      <c r="X165" s="190"/>
      <c r="Y165" s="191"/>
      <c r="Z165" s="192"/>
      <c r="AA165" s="193"/>
      <c r="AB165" s="186"/>
      <c r="AC165" s="188"/>
      <c r="AD165" s="209"/>
      <c r="AE165" s="190"/>
      <c r="AF165" s="191"/>
      <c r="AG165" s="192"/>
      <c r="AH165" s="193"/>
      <c r="AI165" s="186"/>
      <c r="AJ165" s="188"/>
      <c r="AK165" s="209"/>
      <c r="AL165" s="190"/>
      <c r="AM165" s="191"/>
      <c r="AN165" s="192"/>
      <c r="AO165" s="193"/>
      <c r="AP165" s="186"/>
      <c r="AQ165" s="186"/>
      <c r="AR165" s="188"/>
      <c r="AS165" s="209"/>
      <c r="AT165" s="190"/>
      <c r="AU165" s="191"/>
      <c r="AV165" s="192"/>
      <c r="AW165" s="193"/>
      <c r="AX165" s="186"/>
      <c r="AY165" s="186"/>
      <c r="AZ165" s="186"/>
      <c r="BA165" s="195"/>
      <c r="BB165" s="196"/>
      <c r="BC165" s="196"/>
    </row>
    <row r="166" spans="2:55" s="150" customFormat="1" ht="13.15" hidden="1" x14ac:dyDescent="0.4">
      <c r="B166" s="178"/>
      <c r="C166" s="282"/>
      <c r="D166" s="282"/>
      <c r="E166" s="282"/>
      <c r="F166" s="179"/>
      <c r="G166" s="179"/>
      <c r="H166" s="203"/>
      <c r="I166" s="181">
        <f t="shared" si="80"/>
        <v>0</v>
      </c>
      <c r="J166" s="181"/>
      <c r="K166" s="204"/>
      <c r="L166" s="205"/>
      <c r="M166" s="206"/>
      <c r="N166" s="204"/>
      <c r="O166" s="205"/>
      <c r="P166" s="206"/>
      <c r="Q166" s="207"/>
      <c r="R166" s="208"/>
      <c r="S166" s="186"/>
      <c r="T166" s="187">
        <v>2000</v>
      </c>
      <c r="U166" s="186"/>
      <c r="V166" s="188"/>
      <c r="W166" s="209"/>
      <c r="X166" s="190"/>
      <c r="Y166" s="191"/>
      <c r="Z166" s="192"/>
      <c r="AA166" s="193"/>
      <c r="AB166" s="186"/>
      <c r="AC166" s="188"/>
      <c r="AD166" s="209"/>
      <c r="AE166" s="190"/>
      <c r="AF166" s="191"/>
      <c r="AG166" s="192"/>
      <c r="AH166" s="193"/>
      <c r="AI166" s="186"/>
      <c r="AJ166" s="188"/>
      <c r="AK166" s="209"/>
      <c r="AL166" s="190"/>
      <c r="AM166" s="191"/>
      <c r="AN166" s="192"/>
      <c r="AO166" s="193"/>
      <c r="AP166" s="186"/>
      <c r="AQ166" s="186"/>
      <c r="AR166" s="188"/>
      <c r="AS166" s="209"/>
      <c r="AT166" s="190"/>
      <c r="AU166" s="191"/>
      <c r="AV166" s="192"/>
      <c r="AW166" s="193"/>
      <c r="AX166" s="186"/>
      <c r="AY166" s="186"/>
      <c r="AZ166" s="186"/>
      <c r="BA166" s="195"/>
      <c r="BB166" s="196"/>
      <c r="BC166" s="196"/>
    </row>
    <row r="167" spans="2:55" s="150" customFormat="1" ht="13.15" hidden="1" x14ac:dyDescent="0.4">
      <c r="B167" s="178"/>
      <c r="C167" s="282"/>
      <c r="D167" s="282"/>
      <c r="E167" s="282"/>
      <c r="F167" s="179"/>
      <c r="G167" s="179"/>
      <c r="H167" s="203"/>
      <c r="I167" s="181">
        <f t="shared" si="80"/>
        <v>0</v>
      </c>
      <c r="J167" s="181"/>
      <c r="K167" s="204"/>
      <c r="L167" s="205"/>
      <c r="M167" s="206"/>
      <c r="N167" s="204"/>
      <c r="O167" s="205"/>
      <c r="P167" s="206"/>
      <c r="Q167" s="207"/>
      <c r="R167" s="208"/>
      <c r="S167" s="186"/>
      <c r="T167" s="187">
        <v>2000</v>
      </c>
      <c r="U167" s="186"/>
      <c r="V167" s="188"/>
      <c r="W167" s="209"/>
      <c r="X167" s="190"/>
      <c r="Y167" s="191"/>
      <c r="Z167" s="192"/>
      <c r="AA167" s="193"/>
      <c r="AB167" s="186"/>
      <c r="AC167" s="188"/>
      <c r="AD167" s="209"/>
      <c r="AE167" s="190"/>
      <c r="AF167" s="191"/>
      <c r="AG167" s="192"/>
      <c r="AH167" s="193"/>
      <c r="AI167" s="186"/>
      <c r="AJ167" s="188"/>
      <c r="AK167" s="209"/>
      <c r="AL167" s="190"/>
      <c r="AM167" s="191"/>
      <c r="AN167" s="192"/>
      <c r="AO167" s="193"/>
      <c r="AP167" s="186"/>
      <c r="AQ167" s="186"/>
      <c r="AR167" s="188"/>
      <c r="AS167" s="209"/>
      <c r="AT167" s="190"/>
      <c r="AU167" s="191"/>
      <c r="AV167" s="192"/>
      <c r="AW167" s="193"/>
      <c r="AX167" s="186"/>
      <c r="AY167" s="186"/>
      <c r="AZ167" s="186"/>
      <c r="BA167" s="195"/>
      <c r="BB167" s="196"/>
      <c r="BC167" s="196"/>
    </row>
    <row r="168" spans="2:55" s="150" customFormat="1" ht="13.15" hidden="1" x14ac:dyDescent="0.4">
      <c r="B168" s="178"/>
      <c r="C168" s="282"/>
      <c r="D168" s="282"/>
      <c r="E168" s="282"/>
      <c r="F168" s="179"/>
      <c r="G168" s="179"/>
      <c r="H168" s="203"/>
      <c r="I168" s="181">
        <f t="shared" si="80"/>
        <v>0</v>
      </c>
      <c r="J168" s="181"/>
      <c r="K168" s="204"/>
      <c r="L168" s="205"/>
      <c r="M168" s="206"/>
      <c r="N168" s="204"/>
      <c r="O168" s="205"/>
      <c r="P168" s="206"/>
      <c r="Q168" s="207"/>
      <c r="R168" s="208"/>
      <c r="S168" s="186"/>
      <c r="T168" s="187">
        <v>2000</v>
      </c>
      <c r="U168" s="186"/>
      <c r="V168" s="188"/>
      <c r="W168" s="209"/>
      <c r="X168" s="190"/>
      <c r="Y168" s="191"/>
      <c r="Z168" s="192"/>
      <c r="AA168" s="193"/>
      <c r="AB168" s="186"/>
      <c r="AC168" s="188"/>
      <c r="AD168" s="209"/>
      <c r="AE168" s="190"/>
      <c r="AF168" s="191"/>
      <c r="AG168" s="192"/>
      <c r="AH168" s="193"/>
      <c r="AI168" s="186"/>
      <c r="AJ168" s="188"/>
      <c r="AK168" s="209"/>
      <c r="AL168" s="190"/>
      <c r="AM168" s="191"/>
      <c r="AN168" s="192"/>
      <c r="AO168" s="193"/>
      <c r="AP168" s="186"/>
      <c r="AQ168" s="186"/>
      <c r="AR168" s="188"/>
      <c r="AS168" s="209"/>
      <c r="AT168" s="190"/>
      <c r="AU168" s="191"/>
      <c r="AV168" s="192"/>
      <c r="AW168" s="193"/>
      <c r="AX168" s="186"/>
      <c r="AY168" s="186"/>
      <c r="AZ168" s="186"/>
      <c r="BA168" s="195"/>
      <c r="BB168" s="196"/>
      <c r="BC168" s="196"/>
    </row>
    <row r="169" spans="2:55" s="150" customFormat="1" ht="13.15" hidden="1" x14ac:dyDescent="0.4">
      <c r="B169" s="178"/>
      <c r="C169" s="282"/>
      <c r="D169" s="282"/>
      <c r="E169" s="282"/>
      <c r="F169" s="179"/>
      <c r="G169" s="179"/>
      <c r="H169" s="203"/>
      <c r="I169" s="181">
        <f t="shared" si="80"/>
        <v>0</v>
      </c>
      <c r="J169" s="181"/>
      <c r="K169" s="204"/>
      <c r="L169" s="205"/>
      <c r="M169" s="206"/>
      <c r="N169" s="204"/>
      <c r="O169" s="205"/>
      <c r="P169" s="206"/>
      <c r="Q169" s="207"/>
      <c r="R169" s="208"/>
      <c r="S169" s="186"/>
      <c r="T169" s="187">
        <v>2000</v>
      </c>
      <c r="U169" s="186"/>
      <c r="V169" s="188"/>
      <c r="W169" s="209"/>
      <c r="X169" s="190"/>
      <c r="Y169" s="191"/>
      <c r="Z169" s="192"/>
      <c r="AA169" s="193"/>
      <c r="AB169" s="186"/>
      <c r="AC169" s="188"/>
      <c r="AD169" s="209"/>
      <c r="AE169" s="190"/>
      <c r="AF169" s="191"/>
      <c r="AG169" s="192"/>
      <c r="AH169" s="193"/>
      <c r="AI169" s="186"/>
      <c r="AJ169" s="188"/>
      <c r="AK169" s="209"/>
      <c r="AL169" s="190"/>
      <c r="AM169" s="191"/>
      <c r="AN169" s="192"/>
      <c r="AO169" s="193"/>
      <c r="AP169" s="186"/>
      <c r="AQ169" s="186"/>
      <c r="AR169" s="188"/>
      <c r="AS169" s="209"/>
      <c r="AT169" s="190"/>
      <c r="AU169" s="191"/>
      <c r="AV169" s="192"/>
      <c r="AW169" s="193"/>
      <c r="AX169" s="186"/>
      <c r="AY169" s="186"/>
      <c r="AZ169" s="186"/>
      <c r="BA169" s="195"/>
      <c r="BB169" s="196"/>
      <c r="BC169" s="196"/>
    </row>
    <row r="170" spans="2:55" s="150" customFormat="1" ht="13.15" hidden="1" x14ac:dyDescent="0.4">
      <c r="B170" s="178"/>
      <c r="C170" s="282"/>
      <c r="D170" s="282"/>
      <c r="E170" s="282"/>
      <c r="F170" s="179"/>
      <c r="G170" s="179"/>
      <c r="H170" s="203"/>
      <c r="I170" s="181">
        <f t="shared" si="80"/>
        <v>0</v>
      </c>
      <c r="J170" s="181"/>
      <c r="K170" s="204"/>
      <c r="L170" s="205"/>
      <c r="M170" s="206"/>
      <c r="N170" s="204"/>
      <c r="O170" s="205"/>
      <c r="P170" s="206"/>
      <c r="Q170" s="207"/>
      <c r="R170" s="208"/>
      <c r="S170" s="186"/>
      <c r="T170" s="187">
        <v>2000</v>
      </c>
      <c r="U170" s="186"/>
      <c r="V170" s="188"/>
      <c r="W170" s="209"/>
      <c r="X170" s="190"/>
      <c r="Y170" s="191" t="e">
        <f>#REF!+W170</f>
        <v>#REF!</v>
      </c>
      <c r="Z170" s="192">
        <f>F170*X170</f>
        <v>0</v>
      </c>
      <c r="AA170" s="193"/>
      <c r="AB170" s="186"/>
      <c r="AC170" s="188"/>
      <c r="AD170" s="209"/>
      <c r="AE170" s="190"/>
      <c r="AF170" s="191">
        <f t="shared" ref="AF170" si="92">Z170+AD170</f>
        <v>0</v>
      </c>
      <c r="AG170" s="192" t="e">
        <f>#REF!*AE170</f>
        <v>#REF!</v>
      </c>
      <c r="AH170" s="193"/>
      <c r="AI170" s="186"/>
      <c r="AJ170" s="188"/>
      <c r="AK170" s="209"/>
      <c r="AL170" s="190"/>
      <c r="AM170" s="191" t="e">
        <f t="shared" ref="AM170" si="93">AG170+AK170</f>
        <v>#REF!</v>
      </c>
      <c r="AN170" s="192">
        <f t="shared" ref="AN170" si="94">Z170*AL170</f>
        <v>0</v>
      </c>
      <c r="AO170" s="193"/>
      <c r="AP170" s="186"/>
      <c r="AQ170" s="186"/>
      <c r="AR170" s="188"/>
      <c r="AS170" s="209"/>
      <c r="AT170" s="190"/>
      <c r="AU170" s="191">
        <f t="shared" ref="AU170" si="95">AO170+AS170</f>
        <v>0</v>
      </c>
      <c r="AV170" s="192">
        <f t="shared" ref="AV170" si="96">AH170*AT170</f>
        <v>0</v>
      </c>
      <c r="AW170" s="193"/>
      <c r="AX170" s="186"/>
      <c r="AY170" s="186"/>
      <c r="AZ170" s="186"/>
      <c r="BA170" s="195"/>
      <c r="BB170" s="196"/>
      <c r="BC170" s="196"/>
    </row>
    <row r="171" spans="2:55" s="186" customFormat="1" ht="13.5" thickBot="1" x14ac:dyDescent="0.45">
      <c r="B171" s="198"/>
      <c r="C171" s="284"/>
      <c r="D171" s="284"/>
      <c r="E171" s="284"/>
      <c r="F171" s="199"/>
      <c r="G171" s="199"/>
      <c r="H171" s="210"/>
      <c r="I171" s="211"/>
      <c r="J171" s="211"/>
      <c r="K171" s="204"/>
      <c r="L171" s="212"/>
      <c r="M171" s="213"/>
      <c r="N171" s="204"/>
      <c r="O171" s="214"/>
      <c r="P171" s="195"/>
      <c r="Q171" s="215"/>
      <c r="R171" s="216"/>
      <c r="T171" s="217"/>
      <c r="V171" s="188"/>
      <c r="W171" s="209"/>
      <c r="X171" s="190"/>
      <c r="Y171" s="191"/>
      <c r="Z171" s="192"/>
      <c r="AA171" s="193"/>
      <c r="AC171" s="188"/>
      <c r="AD171" s="209"/>
      <c r="AE171" s="190"/>
      <c r="AF171" s="191"/>
      <c r="AG171" s="192"/>
      <c r="AH171" s="193"/>
      <c r="AJ171" s="188"/>
      <c r="AK171" s="209"/>
      <c r="AL171" s="190"/>
      <c r="AM171" s="191"/>
      <c r="AN171" s="192"/>
      <c r="AO171" s="193"/>
      <c r="AR171" s="188"/>
      <c r="AS171" s="209"/>
      <c r="AT171" s="190"/>
      <c r="AU171" s="191"/>
      <c r="AV171" s="192"/>
      <c r="AW171" s="193"/>
      <c r="BA171" s="195"/>
      <c r="BB171" s="196"/>
      <c r="BC171" s="196"/>
    </row>
    <row r="172" spans="2:55" s="98" customFormat="1" ht="14.65" thickTop="1" x14ac:dyDescent="0.45">
      <c r="B172" s="218"/>
      <c r="C172" s="219"/>
      <c r="D172" s="219"/>
      <c r="E172" s="219"/>
      <c r="F172" s="219"/>
      <c r="G172" s="219"/>
      <c r="H172" s="220"/>
      <c r="I172" s="220" t="s">
        <v>186</v>
      </c>
      <c r="J172" s="219"/>
      <c r="K172" s="219"/>
      <c r="L172" s="221">
        <f>SUM(L31:L171)</f>
        <v>77121.007169703327</v>
      </c>
      <c r="M172" s="222"/>
      <c r="N172" s="223"/>
      <c r="O172" s="221">
        <f>SUM(O31:O171)</f>
        <v>44596.89383637</v>
      </c>
      <c r="P172" s="224"/>
      <c r="Q172" s="225"/>
      <c r="R172" s="226">
        <f>SUM(R31:R171)</f>
        <v>32524.113333333335</v>
      </c>
      <c r="S172" s="186"/>
      <c r="T172" s="217"/>
      <c r="U172" s="186"/>
      <c r="V172" s="188"/>
      <c r="W172" s="199"/>
      <c r="X172" s="227"/>
      <c r="Y172" s="228"/>
      <c r="Z172" s="228"/>
      <c r="AA172" s="193"/>
      <c r="AB172" s="186"/>
      <c r="AC172" s="188"/>
      <c r="AD172" s="199"/>
      <c r="AE172" s="227"/>
      <c r="AF172" s="228"/>
      <c r="AG172" s="228"/>
      <c r="AH172" s="193"/>
      <c r="AI172" s="186"/>
      <c r="AJ172" s="188"/>
      <c r="AK172" s="199"/>
      <c r="AL172" s="227"/>
      <c r="AM172" s="228"/>
      <c r="AN172" s="228"/>
      <c r="AO172" s="193"/>
      <c r="AP172" s="186"/>
      <c r="AQ172" s="186"/>
      <c r="AR172" s="188"/>
      <c r="AS172" s="199"/>
      <c r="AT172" s="227"/>
      <c r="AU172" s="228"/>
      <c r="AV172" s="228"/>
      <c r="AW172" s="193"/>
      <c r="AX172" s="186"/>
      <c r="BA172" s="229"/>
      <c r="BB172" s="97"/>
      <c r="BC172" s="97"/>
    </row>
    <row r="173" spans="2:55" s="98" customFormat="1" ht="14.65" thickBot="1" x14ac:dyDescent="0.5">
      <c r="B173" s="230"/>
      <c r="C173" s="220"/>
      <c r="D173" s="220"/>
      <c r="E173" s="220"/>
      <c r="F173" s="220"/>
      <c r="G173" s="220"/>
      <c r="H173" s="220"/>
      <c r="I173" s="231"/>
      <c r="J173" s="232"/>
      <c r="K173" s="233"/>
      <c r="L173" s="232"/>
      <c r="M173" s="232"/>
      <c r="N173" s="233"/>
      <c r="O173" s="232"/>
      <c r="P173" s="232"/>
      <c r="Q173" s="234"/>
      <c r="R173" s="235"/>
      <c r="S173" s="186"/>
      <c r="T173" s="217"/>
      <c r="U173" s="186"/>
      <c r="V173" s="236"/>
      <c r="W173" s="237"/>
      <c r="X173" s="238"/>
      <c r="Y173" s="239"/>
      <c r="Z173" s="239"/>
      <c r="AA173" s="240"/>
      <c r="AB173" s="186"/>
      <c r="AC173" s="236"/>
      <c r="AD173" s="237"/>
      <c r="AE173" s="238"/>
      <c r="AF173" s="239"/>
      <c r="AG173" s="239"/>
      <c r="AH173" s="240"/>
      <c r="AI173" s="186"/>
      <c r="AJ173" s="236"/>
      <c r="AK173" s="237"/>
      <c r="AL173" s="238"/>
      <c r="AM173" s="239"/>
      <c r="AN173" s="239"/>
      <c r="AO173" s="240"/>
      <c r="AP173" s="186"/>
      <c r="AQ173" s="186"/>
      <c r="AR173" s="236"/>
      <c r="AS173" s="237"/>
      <c r="AT173" s="238"/>
      <c r="AU173" s="239"/>
      <c r="AV173" s="239"/>
      <c r="AW173" s="240"/>
      <c r="AX173" s="186"/>
      <c r="BA173" s="229"/>
      <c r="BB173" s="97"/>
      <c r="BC173" s="97"/>
    </row>
    <row r="174" spans="2:55" s="98" customFormat="1" ht="14.65" thickTop="1" x14ac:dyDescent="0.45">
      <c r="B174" s="230"/>
      <c r="C174" s="220"/>
      <c r="D174" s="220"/>
      <c r="E174" s="220"/>
      <c r="F174" s="220"/>
      <c r="G174" s="220" t="s">
        <v>187</v>
      </c>
      <c r="H174" s="220"/>
      <c r="I174" s="221">
        <f>SUM(I31:I171)</f>
        <v>721577</v>
      </c>
      <c r="J174" s="232"/>
      <c r="K174" s="233"/>
      <c r="L174" s="232"/>
      <c r="M174" s="232"/>
      <c r="N174" s="233"/>
      <c r="O174" s="232"/>
      <c r="P174" s="232"/>
      <c r="Q174" s="234"/>
      <c r="R174" s="235"/>
      <c r="S174" s="186"/>
      <c r="T174" s="217"/>
      <c r="U174" s="186"/>
      <c r="V174" s="236"/>
      <c r="W174" s="237"/>
      <c r="X174" s="238"/>
      <c r="Y174" s="239"/>
      <c r="Z174" s="239"/>
      <c r="AA174" s="240"/>
      <c r="AB174" s="186"/>
      <c r="AC174" s="236"/>
      <c r="AD174" s="237"/>
      <c r="AE174" s="238"/>
      <c r="AF174" s="239"/>
      <c r="AG174" s="239"/>
      <c r="AH174" s="240"/>
      <c r="AI174" s="186"/>
      <c r="AJ174" s="236"/>
      <c r="AK174" s="237"/>
      <c r="AL174" s="238"/>
      <c r="AM174" s="239"/>
      <c r="AN174" s="239"/>
      <c r="AO174" s="240"/>
      <c r="AP174" s="186"/>
      <c r="AQ174" s="186"/>
      <c r="AR174" s="236"/>
      <c r="AS174" s="237"/>
      <c r="AT174" s="238"/>
      <c r="AU174" s="239"/>
      <c r="AV174" s="239"/>
      <c r="AW174" s="240"/>
      <c r="AX174" s="186"/>
      <c r="BA174" s="229"/>
      <c r="BB174" s="97"/>
      <c r="BC174" s="97"/>
    </row>
    <row r="175" spans="2:55" ht="14.65" thickBot="1" x14ac:dyDescent="0.5">
      <c r="B175" s="241"/>
      <c r="C175" s="303"/>
      <c r="D175" s="303"/>
      <c r="E175" s="303"/>
      <c r="F175" s="242"/>
      <c r="G175" s="243"/>
      <c r="H175" s="244"/>
      <c r="I175" s="245"/>
      <c r="J175" s="242"/>
      <c r="K175" s="246"/>
      <c r="L175" s="242"/>
      <c r="M175" s="242"/>
      <c r="N175" s="246"/>
      <c r="O175" s="242"/>
      <c r="P175" s="242"/>
      <c r="Q175" s="244"/>
      <c r="R175" s="247"/>
      <c r="T175" s="248"/>
      <c r="V175" s="249"/>
      <c r="W175" s="244"/>
      <c r="X175" s="250"/>
      <c r="Y175" s="246"/>
      <c r="Z175" s="246"/>
      <c r="AA175" s="251"/>
      <c r="AC175" s="249"/>
      <c r="AD175" s="244"/>
      <c r="AE175" s="250"/>
      <c r="AF175" s="246"/>
      <c r="AG175" s="246"/>
      <c r="AH175" s="251"/>
      <c r="AJ175" s="249"/>
      <c r="AK175" s="244"/>
      <c r="AL175" s="250"/>
      <c r="AM175" s="246"/>
      <c r="AN175" s="246"/>
      <c r="AO175" s="251"/>
      <c r="AR175" s="249"/>
      <c r="AS175" s="244"/>
      <c r="AT175" s="250"/>
      <c r="AU175" s="246"/>
      <c r="AV175" s="246"/>
      <c r="AW175" s="251"/>
    </row>
    <row r="176" spans="2:55" x14ac:dyDescent="0.45">
      <c r="B176" s="252"/>
      <c r="Q176" s="101"/>
    </row>
    <row r="177" spans="2:17" x14ac:dyDescent="0.45">
      <c r="B177" s="252"/>
      <c r="Q177" s="101"/>
    </row>
    <row r="178" spans="2:17" x14ac:dyDescent="0.45">
      <c r="B178" s="252"/>
    </row>
    <row r="179" spans="2:17" x14ac:dyDescent="0.45">
      <c r="B179" s="252"/>
    </row>
    <row r="180" spans="2:17" x14ac:dyDescent="0.45">
      <c r="B180" s="252"/>
    </row>
    <row r="181" spans="2:17" x14ac:dyDescent="0.45">
      <c r="B181" s="252"/>
    </row>
    <row r="182" spans="2:17" x14ac:dyDescent="0.45">
      <c r="B182" s="252"/>
    </row>
    <row r="183" spans="2:17" x14ac:dyDescent="0.45">
      <c r="B183" s="252"/>
    </row>
    <row r="184" spans="2:17" x14ac:dyDescent="0.45">
      <c r="B184" s="252"/>
    </row>
    <row r="185" spans="2:17" x14ac:dyDescent="0.45">
      <c r="B185" s="252"/>
    </row>
  </sheetData>
  <sheetProtection algorithmName="SHA-512" hashValue="iaizIJQAE6LkrcQu5xwQZCxLdN+HSXD/w/srM06kdVEfgSp2u1Wn5IpI9/zfrKduT4Kz+dsz5FZJthZsFVi9eA==" saltValue="iQVQ1tvKC+GHQ30c85HyVQ==" spinCount="100000" sheet="1" objects="1" scenarios="1"/>
  <mergeCells count="166">
    <mergeCell ref="D4:R4"/>
    <mergeCell ref="D6:R6"/>
    <mergeCell ref="D8:I8"/>
    <mergeCell ref="D16:I16"/>
    <mergeCell ref="D14:I14"/>
    <mergeCell ref="D12:I12"/>
    <mergeCell ref="D11:I11"/>
    <mergeCell ref="D10:I10"/>
    <mergeCell ref="R27:R29"/>
    <mergeCell ref="N16:R16"/>
    <mergeCell ref="B18:P18"/>
    <mergeCell ref="B27:B29"/>
    <mergeCell ref="C27:E29"/>
    <mergeCell ref="F27:F29"/>
    <mergeCell ref="G27:G29"/>
    <mergeCell ref="C31:E31"/>
    <mergeCell ref="C50:E50"/>
    <mergeCell ref="C51:E51"/>
    <mergeCell ref="C70:E70"/>
    <mergeCell ref="C53:E53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52:E52"/>
    <mergeCell ref="C84:E84"/>
    <mergeCell ref="C85:E85"/>
    <mergeCell ref="C86:E86"/>
    <mergeCell ref="C87:E87"/>
    <mergeCell ref="C88:E88"/>
    <mergeCell ref="C74:E74"/>
    <mergeCell ref="C75:E75"/>
    <mergeCell ref="C76:E76"/>
    <mergeCell ref="C77:E77"/>
    <mergeCell ref="C78:E78"/>
    <mergeCell ref="C79:E79"/>
    <mergeCell ref="C80:E80"/>
    <mergeCell ref="C117:E117"/>
    <mergeCell ref="C100:E100"/>
    <mergeCell ref="C101:E101"/>
    <mergeCell ref="C102:E102"/>
    <mergeCell ref="C103:E103"/>
    <mergeCell ref="C104:E104"/>
    <mergeCell ref="C111:E111"/>
    <mergeCell ref="C112:E112"/>
    <mergeCell ref="C113:E113"/>
    <mergeCell ref="C114:E114"/>
    <mergeCell ref="C115:E115"/>
    <mergeCell ref="C116:E116"/>
    <mergeCell ref="C107:E107"/>
    <mergeCell ref="C108:E108"/>
    <mergeCell ref="C109:E109"/>
    <mergeCell ref="C110:E110"/>
    <mergeCell ref="C175:E175"/>
    <mergeCell ref="C144:E144"/>
    <mergeCell ref="C145:E145"/>
    <mergeCell ref="C151:E151"/>
    <mergeCell ref="C152:E152"/>
    <mergeCell ref="C161:E161"/>
    <mergeCell ref="C162:E162"/>
    <mergeCell ref="C170:E170"/>
    <mergeCell ref="C146:E146"/>
    <mergeCell ref="C147:E147"/>
    <mergeCell ref="C148:E148"/>
    <mergeCell ref="C149:E149"/>
    <mergeCell ref="C150:E150"/>
    <mergeCell ref="C153:E153"/>
    <mergeCell ref="C154:E154"/>
    <mergeCell ref="C121:E121"/>
    <mergeCell ref="C122:E122"/>
    <mergeCell ref="C123:E123"/>
    <mergeCell ref="C130:E130"/>
    <mergeCell ref="C138:E138"/>
    <mergeCell ref="C139:E139"/>
    <mergeCell ref="C140:E140"/>
    <mergeCell ref="C124:E124"/>
    <mergeCell ref="C125:E125"/>
    <mergeCell ref="C126:E126"/>
    <mergeCell ref="C127:E127"/>
    <mergeCell ref="AS27:AV28"/>
    <mergeCell ref="W4:X4"/>
    <mergeCell ref="AS4:AT4"/>
    <mergeCell ref="AK4:AL4"/>
    <mergeCell ref="AD4:AE4"/>
    <mergeCell ref="W27:Z28"/>
    <mergeCell ref="BA27:BA29"/>
    <mergeCell ref="AD27:AG28"/>
    <mergeCell ref="AK27:AN28"/>
    <mergeCell ref="C90:E90"/>
    <mergeCell ref="C91:E91"/>
    <mergeCell ref="C59:E59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4:E54"/>
    <mergeCell ref="C55:E55"/>
    <mergeCell ref="C56:E56"/>
    <mergeCell ref="C57:E57"/>
    <mergeCell ref="C58:E58"/>
    <mergeCell ref="C89:E89"/>
    <mergeCell ref="C71:E71"/>
    <mergeCell ref="C72:E72"/>
    <mergeCell ref="C73:E73"/>
    <mergeCell ref="C81:E81"/>
    <mergeCell ref="C82:E82"/>
    <mergeCell ref="C83:E83"/>
    <mergeCell ref="C159:E159"/>
    <mergeCell ref="C97:E97"/>
    <mergeCell ref="C98:E98"/>
    <mergeCell ref="C99:E99"/>
    <mergeCell ref="C105:E105"/>
    <mergeCell ref="C106:E106"/>
    <mergeCell ref="C92:E92"/>
    <mergeCell ref="C93:E93"/>
    <mergeCell ref="C94:E94"/>
    <mergeCell ref="C95:E95"/>
    <mergeCell ref="C96:E96"/>
    <mergeCell ref="C143:E143"/>
    <mergeCell ref="C118:E118"/>
    <mergeCell ref="C119:E119"/>
    <mergeCell ref="C131:E131"/>
    <mergeCell ref="C132:E132"/>
    <mergeCell ref="C133:E133"/>
    <mergeCell ref="C134:E134"/>
    <mergeCell ref="C135:E135"/>
    <mergeCell ref="C136:E136"/>
    <mergeCell ref="C137:E137"/>
    <mergeCell ref="C141:E141"/>
    <mergeCell ref="C142:E142"/>
    <mergeCell ref="C120:E120"/>
    <mergeCell ref="C129:E129"/>
    <mergeCell ref="C128:E128"/>
    <mergeCell ref="B1:L1"/>
    <mergeCell ref="C168:E168"/>
    <mergeCell ref="C169:E169"/>
    <mergeCell ref="C171:E171"/>
    <mergeCell ref="C163:E163"/>
    <mergeCell ref="AS26:AT26"/>
    <mergeCell ref="AK26:AL26"/>
    <mergeCell ref="W26:X26"/>
    <mergeCell ref="AD26:AE26"/>
    <mergeCell ref="I27:I29"/>
    <mergeCell ref="L27:L29"/>
    <mergeCell ref="O27:O29"/>
    <mergeCell ref="T27:T29"/>
    <mergeCell ref="C160:E160"/>
    <mergeCell ref="C164:E164"/>
    <mergeCell ref="C165:E165"/>
    <mergeCell ref="C166:E166"/>
    <mergeCell ref="C167:E167"/>
    <mergeCell ref="C155:E155"/>
    <mergeCell ref="C156:E156"/>
    <mergeCell ref="C157:E157"/>
    <mergeCell ref="C158:E158"/>
  </mergeCells>
  <conditionalFormatting sqref="D16 D11:D12">
    <cfRule type="notContainsBlanks" dxfId="1" priority="2">
      <formula>LEN(TRIM(D11))&gt;0</formula>
    </cfRule>
  </conditionalFormatting>
  <conditionalFormatting sqref="D14">
    <cfRule type="notContainsBlanks" dxfId="0" priority="1">
      <formula>LEN(TRIM(D14))&gt;0</formula>
    </cfRule>
  </conditionalFormatting>
  <pageMargins left="0.5" right="0.25" top="0.5" bottom="0.5" header="0.3" footer="0.3"/>
  <pageSetup scale="73" fitToHeight="0" orientation="landscape" r:id="rId1"/>
  <headerFooter>
    <oddFooter>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A148"/>
  <sheetViews>
    <sheetView topLeftCell="A13" zoomScaleNormal="100" workbookViewId="0">
      <selection activeCell="G11" sqref="G11"/>
    </sheetView>
  </sheetViews>
  <sheetFormatPr defaultRowHeight="14.25" x14ac:dyDescent="0.45"/>
  <cols>
    <col min="1" max="1" width="3.86328125" customWidth="1"/>
    <col min="2" max="2" width="4.86328125" customWidth="1"/>
    <col min="3" max="3" width="32.73046875" customWidth="1"/>
    <col min="4" max="4" width="5.3984375" style="1" customWidth="1"/>
    <col min="5" max="5" width="1.73046875" customWidth="1"/>
    <col min="6" max="6" width="9.3984375" style="39" customWidth="1"/>
    <col min="7" max="7" width="9.73046875" customWidth="1"/>
    <col min="8" max="8" width="1.265625" style="6" customWidth="1"/>
    <col min="9" max="9" width="8.86328125" customWidth="1"/>
    <col min="10" max="10" width="1.265625" style="6" customWidth="1"/>
    <col min="11" max="11" width="8.86328125" customWidth="1"/>
    <col min="12" max="12" width="1.265625" style="6" customWidth="1"/>
    <col min="13" max="13" width="6.73046875" style="40" customWidth="1"/>
    <col min="14" max="14" width="8.73046875" style="39" customWidth="1"/>
    <col min="15" max="15" width="1.265625" style="6" customWidth="1"/>
    <col min="16" max="16" width="6.73046875" style="40" customWidth="1"/>
    <col min="17" max="17" width="8.73046875" style="39" customWidth="1"/>
    <col min="18" max="18" width="1.265625" style="6" customWidth="1"/>
    <col min="19" max="19" width="6.73046875" style="40" customWidth="1"/>
    <col min="20" max="20" width="8.73046875" style="39" customWidth="1"/>
    <col min="21" max="21" width="1.265625" style="6" customWidth="1"/>
    <col min="22" max="22" width="6.73046875" style="40" customWidth="1"/>
    <col min="23" max="23" width="9.265625" style="31" customWidth="1"/>
    <col min="24" max="24" width="2.73046875" style="6" customWidth="1"/>
    <col min="25" max="25" width="3.1328125" customWidth="1"/>
    <col min="26" max="26" width="12.86328125" customWidth="1"/>
  </cols>
  <sheetData>
    <row r="4" spans="2:27" x14ac:dyDescent="0.45">
      <c r="AA4" s="97" t="s">
        <v>191</v>
      </c>
    </row>
    <row r="6" spans="2:27" ht="14.65" thickBot="1" x14ac:dyDescent="0.5"/>
    <row r="7" spans="2:27" ht="13.5" customHeight="1" x14ac:dyDescent="0.45">
      <c r="B7" s="41"/>
      <c r="C7" s="30"/>
      <c r="D7" s="42"/>
      <c r="E7" s="43"/>
      <c r="F7" s="44" t="s">
        <v>166</v>
      </c>
      <c r="G7" s="45" t="s">
        <v>167</v>
      </c>
      <c r="H7" s="46"/>
      <c r="I7" s="45" t="s">
        <v>168</v>
      </c>
      <c r="J7" s="46"/>
      <c r="K7" s="45" t="s">
        <v>169</v>
      </c>
      <c r="L7" s="46"/>
      <c r="M7" s="47"/>
      <c r="N7" s="44" t="s">
        <v>170</v>
      </c>
      <c r="O7" s="46"/>
      <c r="P7" s="47"/>
      <c r="Q7" s="44" t="s">
        <v>171</v>
      </c>
      <c r="R7" s="46"/>
      <c r="S7" s="47"/>
      <c r="T7" s="44" t="s">
        <v>172</v>
      </c>
      <c r="U7" s="46"/>
      <c r="V7" s="47"/>
      <c r="W7" s="48" t="s">
        <v>173</v>
      </c>
      <c r="X7" s="19"/>
    </row>
    <row r="8" spans="2:27" s="25" customFormat="1" ht="33.950000000000003" customHeight="1" x14ac:dyDescent="0.45">
      <c r="B8" s="49"/>
      <c r="C8" s="2"/>
      <c r="D8" s="50"/>
      <c r="E8" s="51"/>
      <c r="F8" s="325" t="s">
        <v>151</v>
      </c>
      <c r="G8" s="324" t="s">
        <v>181</v>
      </c>
      <c r="H8" s="23"/>
      <c r="I8" s="324" t="s">
        <v>182</v>
      </c>
      <c r="J8" s="23"/>
      <c r="K8" s="324" t="s">
        <v>183</v>
      </c>
      <c r="L8" s="23"/>
      <c r="M8" s="321" t="s">
        <v>138</v>
      </c>
      <c r="N8" s="321"/>
      <c r="O8" s="23"/>
      <c r="P8" s="321" t="s">
        <v>148</v>
      </c>
      <c r="Q8" s="321"/>
      <c r="R8" s="23"/>
      <c r="S8" s="321" t="s">
        <v>147</v>
      </c>
      <c r="T8" s="321"/>
      <c r="U8" s="23"/>
      <c r="V8" s="321" t="s">
        <v>149</v>
      </c>
      <c r="W8" s="321"/>
      <c r="X8" s="24"/>
      <c r="Z8" s="26"/>
    </row>
    <row r="9" spans="2:27" s="25" customFormat="1" ht="39" customHeight="1" x14ac:dyDescent="0.45">
      <c r="B9" s="52"/>
      <c r="C9" s="53"/>
      <c r="D9" s="54" t="s">
        <v>36</v>
      </c>
      <c r="E9" s="55"/>
      <c r="F9" s="325"/>
      <c r="G9" s="324"/>
      <c r="H9" s="23"/>
      <c r="I9" s="324"/>
      <c r="J9" s="23"/>
      <c r="K9" s="324"/>
      <c r="L9" s="23"/>
      <c r="M9" s="56" t="s">
        <v>144</v>
      </c>
      <c r="N9" s="57" t="s">
        <v>145</v>
      </c>
      <c r="O9" s="23"/>
      <c r="P9" s="56" t="s">
        <v>144</v>
      </c>
      <c r="Q9" s="57" t="s">
        <v>145</v>
      </c>
      <c r="R9" s="23"/>
      <c r="S9" s="56" t="s">
        <v>144</v>
      </c>
      <c r="T9" s="57" t="s">
        <v>145</v>
      </c>
      <c r="U9" s="23"/>
      <c r="V9" s="56" t="s">
        <v>144</v>
      </c>
      <c r="W9" s="58" t="s">
        <v>145</v>
      </c>
      <c r="X9" s="24"/>
      <c r="Z9" s="26"/>
    </row>
    <row r="10" spans="2:27" s="25" customFormat="1" ht="9.9499999999999993" customHeight="1" x14ac:dyDescent="0.45">
      <c r="B10" s="59"/>
      <c r="C10" s="35"/>
      <c r="D10" s="7"/>
      <c r="E10" s="35"/>
      <c r="F10" s="60"/>
      <c r="G10" s="33"/>
      <c r="H10" s="23"/>
      <c r="I10" s="33"/>
      <c r="J10" s="23"/>
      <c r="K10" s="33"/>
      <c r="L10" s="23"/>
      <c r="M10" s="56"/>
      <c r="N10" s="57"/>
      <c r="O10" s="23"/>
      <c r="P10" s="56"/>
      <c r="Q10" s="57"/>
      <c r="R10" s="23"/>
      <c r="S10" s="56"/>
      <c r="T10" s="57"/>
      <c r="U10" s="23"/>
      <c r="V10" s="56"/>
      <c r="W10" s="58"/>
      <c r="X10" s="24"/>
      <c r="Z10" s="26"/>
    </row>
    <row r="11" spans="2:27" ht="15" customHeight="1" x14ac:dyDescent="0.45">
      <c r="B11" s="9" t="s">
        <v>40</v>
      </c>
      <c r="C11" s="34" t="s">
        <v>89</v>
      </c>
      <c r="D11" s="61" t="s">
        <v>41</v>
      </c>
      <c r="E11" s="34"/>
      <c r="F11" s="80">
        <v>54</v>
      </c>
      <c r="G11" s="80">
        <v>2.5592291666666664</v>
      </c>
      <c r="H11" s="81"/>
      <c r="I11" s="80">
        <v>0.17256250000000001</v>
      </c>
      <c r="J11" s="80"/>
      <c r="K11" s="80">
        <v>2.3866666666666663</v>
      </c>
      <c r="L11" s="81"/>
      <c r="M11" s="82">
        <v>8</v>
      </c>
      <c r="N11" s="80">
        <v>1.3</v>
      </c>
      <c r="O11" s="81"/>
      <c r="P11" s="82">
        <v>16</v>
      </c>
      <c r="Q11" s="80">
        <v>15</v>
      </c>
      <c r="R11" s="81"/>
      <c r="S11" s="82">
        <v>24</v>
      </c>
      <c r="T11" s="80">
        <v>1.3</v>
      </c>
      <c r="U11" s="81"/>
      <c r="V11" s="82">
        <v>30</v>
      </c>
      <c r="W11" s="83">
        <v>54</v>
      </c>
      <c r="X11" s="20"/>
      <c r="Z11" s="10"/>
    </row>
    <row r="12" spans="2:27" x14ac:dyDescent="0.45">
      <c r="B12" s="11" t="s">
        <v>142</v>
      </c>
      <c r="C12" s="32" t="s">
        <v>143</v>
      </c>
      <c r="D12" s="61" t="s">
        <v>41</v>
      </c>
      <c r="E12" s="32"/>
      <c r="F12" s="80">
        <v>63</v>
      </c>
      <c r="G12" s="80">
        <v>1.7675625000000001</v>
      </c>
      <c r="H12" s="81"/>
      <c r="I12" s="80">
        <v>0.18756250000000002</v>
      </c>
      <c r="J12" s="80"/>
      <c r="K12" s="80">
        <v>1.58</v>
      </c>
      <c r="L12" s="81"/>
      <c r="M12" s="82">
        <v>25</v>
      </c>
      <c r="N12" s="80">
        <v>16</v>
      </c>
      <c r="O12" s="81"/>
      <c r="P12" s="82">
        <v>0</v>
      </c>
      <c r="Q12" s="80">
        <v>0</v>
      </c>
      <c r="R12" s="81"/>
      <c r="S12" s="82">
        <v>0</v>
      </c>
      <c r="T12" s="80">
        <v>0</v>
      </c>
      <c r="U12" s="81"/>
      <c r="V12" s="82">
        <v>50</v>
      </c>
      <c r="W12" s="83">
        <v>63</v>
      </c>
      <c r="X12" s="20"/>
    </row>
    <row r="13" spans="2:27" x14ac:dyDescent="0.45">
      <c r="B13" s="11" t="s">
        <v>43</v>
      </c>
      <c r="C13" s="35" t="s">
        <v>91</v>
      </c>
      <c r="D13" s="61" t="s">
        <v>41</v>
      </c>
      <c r="E13" s="35"/>
      <c r="F13" s="80">
        <v>30</v>
      </c>
      <c r="G13" s="80">
        <v>1.1880000000000002</v>
      </c>
      <c r="H13" s="81"/>
      <c r="I13" s="80">
        <v>0.13800000000000001</v>
      </c>
      <c r="J13" s="80"/>
      <c r="K13" s="80">
        <v>1.05</v>
      </c>
      <c r="L13" s="81"/>
      <c r="M13" s="82">
        <v>10</v>
      </c>
      <c r="N13" s="80">
        <v>4</v>
      </c>
      <c r="O13" s="81"/>
      <c r="P13" s="82">
        <v>20</v>
      </c>
      <c r="Q13" s="80">
        <v>4</v>
      </c>
      <c r="R13" s="81"/>
      <c r="S13" s="82">
        <v>30</v>
      </c>
      <c r="T13" s="80">
        <v>4</v>
      </c>
      <c r="U13" s="81"/>
      <c r="V13" s="82">
        <v>40</v>
      </c>
      <c r="W13" s="83">
        <v>30</v>
      </c>
      <c r="X13" s="20"/>
    </row>
    <row r="14" spans="2:27" x14ac:dyDescent="0.45">
      <c r="B14" s="11" t="s">
        <v>44</v>
      </c>
      <c r="C14" s="35" t="s">
        <v>92</v>
      </c>
      <c r="D14" s="262" t="s">
        <v>41</v>
      </c>
      <c r="E14" s="35"/>
      <c r="F14" s="80">
        <v>126</v>
      </c>
      <c r="G14" s="80">
        <v>3.3730000000000002</v>
      </c>
      <c r="H14" s="81"/>
      <c r="I14" s="80">
        <v>0.35300000000000004</v>
      </c>
      <c r="J14" s="80"/>
      <c r="K14" s="80">
        <v>3.02</v>
      </c>
      <c r="L14" s="81"/>
      <c r="M14" s="82">
        <v>25</v>
      </c>
      <c r="N14" s="80">
        <v>25</v>
      </c>
      <c r="O14" s="81"/>
      <c r="P14" s="82">
        <v>0</v>
      </c>
      <c r="Q14" s="80">
        <v>0</v>
      </c>
      <c r="R14" s="81"/>
      <c r="S14" s="82">
        <v>0</v>
      </c>
      <c r="T14" s="80">
        <v>0</v>
      </c>
      <c r="U14" s="81"/>
      <c r="V14" s="82">
        <v>50</v>
      </c>
      <c r="W14" s="83">
        <v>126</v>
      </c>
      <c r="X14" s="20"/>
    </row>
    <row r="15" spans="2:27" x14ac:dyDescent="0.45">
      <c r="B15" s="11" t="s">
        <v>45</v>
      </c>
      <c r="C15" s="35" t="s">
        <v>93</v>
      </c>
      <c r="D15" s="262" t="s">
        <v>41</v>
      </c>
      <c r="E15" s="35"/>
      <c r="F15" s="80">
        <v>145</v>
      </c>
      <c r="G15" s="80">
        <v>4.2530000000000001</v>
      </c>
      <c r="H15" s="81"/>
      <c r="I15" s="80">
        <v>0.75300000000000011</v>
      </c>
      <c r="J15" s="80"/>
      <c r="K15" s="80">
        <v>3.5</v>
      </c>
      <c r="L15" s="81"/>
      <c r="M15" s="82">
        <v>25</v>
      </c>
      <c r="N15" s="80">
        <v>30</v>
      </c>
      <c r="O15" s="81"/>
      <c r="P15" s="82">
        <v>0</v>
      </c>
      <c r="Q15" s="80">
        <v>0</v>
      </c>
      <c r="R15" s="81"/>
      <c r="S15" s="82">
        <v>0</v>
      </c>
      <c r="T15" s="80">
        <v>0</v>
      </c>
      <c r="U15" s="81"/>
      <c r="V15" s="82">
        <v>50</v>
      </c>
      <c r="W15" s="83">
        <v>145</v>
      </c>
      <c r="X15" s="20"/>
    </row>
    <row r="16" spans="2:27" x14ac:dyDescent="0.45">
      <c r="B16" s="11" t="s">
        <v>46</v>
      </c>
      <c r="C16" s="35" t="s">
        <v>3</v>
      </c>
      <c r="D16" s="262" t="s">
        <v>41</v>
      </c>
      <c r="E16" s="35"/>
      <c r="F16" s="80">
        <v>125</v>
      </c>
      <c r="G16" s="80">
        <v>5.9756499999999999</v>
      </c>
      <c r="H16" s="81"/>
      <c r="I16" s="80">
        <v>0.47565000000000002</v>
      </c>
      <c r="J16" s="80"/>
      <c r="K16" s="80">
        <v>5.5</v>
      </c>
      <c r="L16" s="81"/>
      <c r="M16" s="82">
        <v>10</v>
      </c>
      <c r="N16" s="80">
        <v>20</v>
      </c>
      <c r="O16" s="81"/>
      <c r="P16" s="82">
        <v>20</v>
      </c>
      <c r="Q16" s="80">
        <v>20</v>
      </c>
      <c r="R16" s="81"/>
      <c r="S16" s="82">
        <v>0</v>
      </c>
      <c r="T16" s="80">
        <v>0</v>
      </c>
      <c r="U16" s="81"/>
      <c r="V16" s="82">
        <v>30</v>
      </c>
      <c r="W16" s="83">
        <v>125</v>
      </c>
      <c r="X16" s="20"/>
    </row>
    <row r="17" spans="2:24" x14ac:dyDescent="0.45">
      <c r="B17" s="11" t="s">
        <v>47</v>
      </c>
      <c r="C17" s="35" t="s">
        <v>4</v>
      </c>
      <c r="D17" s="262" t="s">
        <v>41</v>
      </c>
      <c r="E17" s="35"/>
      <c r="F17" s="80">
        <v>110</v>
      </c>
      <c r="G17" s="80">
        <v>6.9756499999999999</v>
      </c>
      <c r="H17" s="81"/>
      <c r="I17" s="80">
        <v>0.47565000000000002</v>
      </c>
      <c r="J17" s="80"/>
      <c r="K17" s="80">
        <v>6.5</v>
      </c>
      <c r="L17" s="81"/>
      <c r="M17" s="82">
        <v>10</v>
      </c>
      <c r="N17" s="80">
        <v>20</v>
      </c>
      <c r="O17" s="81"/>
      <c r="P17" s="82">
        <v>0</v>
      </c>
      <c r="Q17" s="80">
        <v>0</v>
      </c>
      <c r="R17" s="81"/>
      <c r="S17" s="82">
        <v>0</v>
      </c>
      <c r="T17" s="80">
        <v>0</v>
      </c>
      <c r="U17" s="81"/>
      <c r="V17" s="82">
        <v>20</v>
      </c>
      <c r="W17" s="83">
        <v>110</v>
      </c>
      <c r="X17" s="20"/>
    </row>
    <row r="18" spans="2:24" x14ac:dyDescent="0.45">
      <c r="B18" s="11" t="s">
        <v>48</v>
      </c>
      <c r="C18" s="35" t="s">
        <v>94</v>
      </c>
      <c r="D18" s="262" t="s">
        <v>41</v>
      </c>
      <c r="E18" s="35"/>
      <c r="F18" s="80">
        <v>162</v>
      </c>
      <c r="G18" s="80">
        <v>10.175649999999999</v>
      </c>
      <c r="H18" s="81"/>
      <c r="I18" s="80">
        <v>0.47565000000000002</v>
      </c>
      <c r="J18" s="80"/>
      <c r="K18" s="80">
        <v>9.6999999999999993</v>
      </c>
      <c r="L18" s="81"/>
      <c r="M18" s="82">
        <v>10</v>
      </c>
      <c r="N18" s="80">
        <v>32</v>
      </c>
      <c r="O18" s="81"/>
      <c r="P18" s="82">
        <v>0</v>
      </c>
      <c r="Q18" s="80">
        <v>0</v>
      </c>
      <c r="R18" s="81"/>
      <c r="S18" s="82">
        <v>0</v>
      </c>
      <c r="T18" s="80">
        <v>0</v>
      </c>
      <c r="U18" s="81"/>
      <c r="V18" s="82">
        <v>20</v>
      </c>
      <c r="W18" s="83">
        <v>162</v>
      </c>
      <c r="X18" s="20"/>
    </row>
    <row r="19" spans="2:24" x14ac:dyDescent="0.45">
      <c r="B19" s="11"/>
      <c r="C19" s="35"/>
      <c r="D19" s="263"/>
      <c r="E19" s="35"/>
      <c r="F19" s="80"/>
      <c r="G19" s="80"/>
      <c r="H19" s="81"/>
      <c r="I19" s="80"/>
      <c r="J19" s="80"/>
      <c r="K19" s="80"/>
      <c r="L19" s="81"/>
      <c r="M19" s="82"/>
      <c r="N19" s="80"/>
      <c r="O19" s="81"/>
      <c r="P19" s="82"/>
      <c r="Q19" s="80"/>
      <c r="R19" s="81"/>
      <c r="S19" s="82"/>
      <c r="T19" s="80"/>
      <c r="U19" s="81"/>
      <c r="V19" s="82"/>
      <c r="W19" s="83"/>
      <c r="X19" s="20"/>
    </row>
    <row r="20" spans="2:24" hidden="1" x14ac:dyDescent="0.45">
      <c r="B20" s="11"/>
      <c r="C20" s="35"/>
      <c r="D20" s="35"/>
      <c r="E20" s="35"/>
      <c r="F20" s="80"/>
      <c r="G20" s="80"/>
      <c r="H20" s="81"/>
      <c r="I20" s="80"/>
      <c r="J20" s="80"/>
      <c r="K20" s="80"/>
      <c r="L20" s="81"/>
      <c r="M20" s="82"/>
      <c r="N20" s="80"/>
      <c r="O20" s="81"/>
      <c r="P20" s="82"/>
      <c r="Q20" s="80"/>
      <c r="R20" s="81"/>
      <c r="S20" s="82"/>
      <c r="T20" s="80"/>
      <c r="U20" s="81"/>
      <c r="V20" s="82"/>
      <c r="W20" s="83"/>
      <c r="X20" s="20"/>
    </row>
    <row r="21" spans="2:24" hidden="1" x14ac:dyDescent="0.45">
      <c r="B21" s="11"/>
      <c r="C21" s="35"/>
      <c r="D21" s="35"/>
      <c r="E21" s="35"/>
      <c r="F21" s="80"/>
      <c r="G21" s="80"/>
      <c r="H21" s="81"/>
      <c r="I21" s="80"/>
      <c r="J21" s="80"/>
      <c r="K21" s="80"/>
      <c r="L21" s="81"/>
      <c r="M21" s="82"/>
      <c r="N21" s="80"/>
      <c r="O21" s="81"/>
      <c r="P21" s="82"/>
      <c r="Q21" s="80"/>
      <c r="R21" s="81"/>
      <c r="S21" s="82"/>
      <c r="T21" s="80"/>
      <c r="U21" s="81"/>
      <c r="V21" s="82"/>
      <c r="W21" s="83"/>
      <c r="X21" s="20"/>
    </row>
    <row r="22" spans="2:24" hidden="1" x14ac:dyDescent="0.45">
      <c r="B22" s="11"/>
      <c r="C22" s="35"/>
      <c r="D22" s="35"/>
      <c r="E22" s="35"/>
      <c r="F22" s="80"/>
      <c r="G22" s="80"/>
      <c r="H22" s="81"/>
      <c r="I22" s="80"/>
      <c r="J22" s="80"/>
      <c r="K22" s="80"/>
      <c r="L22" s="81"/>
      <c r="M22" s="82"/>
      <c r="N22" s="80"/>
      <c r="O22" s="81"/>
      <c r="P22" s="82"/>
      <c r="Q22" s="80"/>
      <c r="R22" s="81"/>
      <c r="S22" s="82"/>
      <c r="T22" s="80"/>
      <c r="U22" s="81"/>
      <c r="V22" s="82"/>
      <c r="W22" s="83"/>
      <c r="X22" s="20"/>
    </row>
    <row r="23" spans="2:24" hidden="1" x14ac:dyDescent="0.45">
      <c r="B23" s="11"/>
      <c r="C23" s="35"/>
      <c r="D23" s="35"/>
      <c r="E23" s="35"/>
      <c r="F23" s="80"/>
      <c r="G23" s="80"/>
      <c r="H23" s="81"/>
      <c r="I23" s="80"/>
      <c r="J23" s="80"/>
      <c r="K23" s="80"/>
      <c r="L23" s="81"/>
      <c r="M23" s="82"/>
      <c r="N23" s="80"/>
      <c r="O23" s="81"/>
      <c r="P23" s="82"/>
      <c r="Q23" s="80"/>
      <c r="R23" s="81"/>
      <c r="S23" s="82"/>
      <c r="T23" s="80"/>
      <c r="U23" s="81"/>
      <c r="V23" s="82"/>
      <c r="W23" s="83"/>
      <c r="X23" s="20"/>
    </row>
    <row r="24" spans="2:24" hidden="1" x14ac:dyDescent="0.45">
      <c r="B24" s="11"/>
      <c r="C24" s="35"/>
      <c r="D24" s="35"/>
      <c r="E24" s="35"/>
      <c r="F24" s="80"/>
      <c r="G24" s="80"/>
      <c r="H24" s="81"/>
      <c r="I24" s="80"/>
      <c r="J24" s="80"/>
      <c r="K24" s="80"/>
      <c r="L24" s="81"/>
      <c r="M24" s="82"/>
      <c r="N24" s="80"/>
      <c r="O24" s="81"/>
      <c r="P24" s="82"/>
      <c r="Q24" s="80"/>
      <c r="R24" s="81"/>
      <c r="S24" s="82"/>
      <c r="T24" s="80"/>
      <c r="U24" s="81"/>
      <c r="V24" s="82"/>
      <c r="W24" s="83"/>
      <c r="X24" s="20"/>
    </row>
    <row r="25" spans="2:24" hidden="1" x14ac:dyDescent="0.45">
      <c r="B25" s="11"/>
      <c r="C25" s="35"/>
      <c r="D25" s="35"/>
      <c r="E25" s="35"/>
      <c r="F25" s="80"/>
      <c r="G25" s="80"/>
      <c r="H25" s="81"/>
      <c r="I25" s="80"/>
      <c r="J25" s="80"/>
      <c r="K25" s="80"/>
      <c r="L25" s="81"/>
      <c r="M25" s="82"/>
      <c r="N25" s="80"/>
      <c r="O25" s="81"/>
      <c r="P25" s="82"/>
      <c r="Q25" s="80"/>
      <c r="R25" s="81"/>
      <c r="S25" s="82"/>
      <c r="T25" s="80"/>
      <c r="U25" s="81"/>
      <c r="V25" s="82"/>
      <c r="W25" s="83"/>
      <c r="X25" s="20"/>
    </row>
    <row r="26" spans="2:24" hidden="1" x14ac:dyDescent="0.45">
      <c r="B26" s="11"/>
      <c r="C26" s="35"/>
      <c r="D26" s="35"/>
      <c r="E26" s="35"/>
      <c r="F26" s="80"/>
      <c r="G26" s="80"/>
      <c r="H26" s="81"/>
      <c r="I26" s="80"/>
      <c r="J26" s="80"/>
      <c r="K26" s="80"/>
      <c r="L26" s="81"/>
      <c r="M26" s="82"/>
      <c r="N26" s="80"/>
      <c r="O26" s="81"/>
      <c r="P26" s="82"/>
      <c r="Q26" s="80"/>
      <c r="R26" s="81"/>
      <c r="S26" s="82"/>
      <c r="T26" s="80"/>
      <c r="U26" s="81"/>
      <c r="V26" s="82"/>
      <c r="W26" s="83"/>
      <c r="X26" s="20"/>
    </row>
    <row r="27" spans="2:24" hidden="1" x14ac:dyDescent="0.45">
      <c r="B27" s="11"/>
      <c r="C27" s="35"/>
      <c r="D27" s="35"/>
      <c r="E27" s="35"/>
      <c r="F27" s="80"/>
      <c r="G27" s="80"/>
      <c r="H27" s="81"/>
      <c r="I27" s="80"/>
      <c r="J27" s="80"/>
      <c r="K27" s="80"/>
      <c r="L27" s="81"/>
      <c r="M27" s="82"/>
      <c r="N27" s="80"/>
      <c r="O27" s="81"/>
      <c r="P27" s="82"/>
      <c r="Q27" s="80"/>
      <c r="R27" s="81"/>
      <c r="S27" s="82"/>
      <c r="T27" s="80"/>
      <c r="U27" s="81"/>
      <c r="V27" s="82"/>
      <c r="W27" s="83"/>
      <c r="X27" s="20"/>
    </row>
    <row r="28" spans="2:24" hidden="1" x14ac:dyDescent="0.45">
      <c r="B28" s="11"/>
      <c r="C28" s="35"/>
      <c r="D28" s="35"/>
      <c r="E28" s="35"/>
      <c r="F28" s="80"/>
      <c r="G28" s="80"/>
      <c r="H28" s="81"/>
      <c r="I28" s="80"/>
      <c r="J28" s="80"/>
      <c r="K28" s="80"/>
      <c r="L28" s="81"/>
      <c r="M28" s="82"/>
      <c r="N28" s="80"/>
      <c r="O28" s="81"/>
      <c r="P28" s="82"/>
      <c r="Q28" s="80"/>
      <c r="R28" s="81"/>
      <c r="S28" s="82"/>
      <c r="T28" s="80"/>
      <c r="U28" s="81"/>
      <c r="V28" s="82"/>
      <c r="W28" s="83"/>
      <c r="X28" s="20"/>
    </row>
    <row r="29" spans="2:24" hidden="1" x14ac:dyDescent="0.45">
      <c r="B29" s="11"/>
      <c r="C29" s="35"/>
      <c r="D29" s="35"/>
      <c r="E29" s="35"/>
      <c r="F29" s="80"/>
      <c r="G29" s="80"/>
      <c r="H29" s="81"/>
      <c r="I29" s="80"/>
      <c r="J29" s="80"/>
      <c r="K29" s="80"/>
      <c r="L29" s="81"/>
      <c r="M29" s="82"/>
      <c r="N29" s="80"/>
      <c r="O29" s="81"/>
      <c r="P29" s="82"/>
      <c r="Q29" s="80"/>
      <c r="R29" s="81"/>
      <c r="S29" s="82"/>
      <c r="T29" s="80"/>
      <c r="U29" s="81"/>
      <c r="V29" s="82"/>
      <c r="W29" s="83"/>
      <c r="X29" s="20"/>
    </row>
    <row r="30" spans="2:24" hidden="1" x14ac:dyDescent="0.45">
      <c r="B30" s="11"/>
      <c r="C30" s="35"/>
      <c r="D30" s="35"/>
      <c r="E30" s="35"/>
      <c r="F30" s="80"/>
      <c r="G30" s="80"/>
      <c r="H30" s="81"/>
      <c r="I30" s="80"/>
      <c r="J30" s="80"/>
      <c r="K30" s="80"/>
      <c r="L30" s="81"/>
      <c r="M30" s="82"/>
      <c r="N30" s="80"/>
      <c r="O30" s="81"/>
      <c r="P30" s="82"/>
      <c r="Q30" s="80"/>
      <c r="R30" s="81"/>
      <c r="S30" s="82"/>
      <c r="T30" s="80"/>
      <c r="U30" s="81"/>
      <c r="V30" s="82"/>
      <c r="W30" s="83"/>
      <c r="X30" s="20"/>
    </row>
    <row r="31" spans="2:24" x14ac:dyDescent="0.45">
      <c r="B31" s="11" t="s">
        <v>6</v>
      </c>
      <c r="C31" s="32" t="s">
        <v>152</v>
      </c>
      <c r="D31" s="7" t="s">
        <v>49</v>
      </c>
      <c r="E31" s="35"/>
      <c r="F31" s="83">
        <v>1500</v>
      </c>
      <c r="G31" s="80">
        <v>58.348320000000001</v>
      </c>
      <c r="H31" s="81"/>
      <c r="I31" s="80">
        <v>8.3483199999999993</v>
      </c>
      <c r="J31" s="80"/>
      <c r="K31" s="80">
        <v>50</v>
      </c>
      <c r="L31" s="81"/>
      <c r="M31" s="82">
        <v>20</v>
      </c>
      <c r="N31" s="80">
        <v>500</v>
      </c>
      <c r="O31" s="81"/>
      <c r="P31" s="82">
        <v>0</v>
      </c>
      <c r="Q31" s="80">
        <v>0</v>
      </c>
      <c r="R31" s="81"/>
      <c r="S31" s="82">
        <v>0</v>
      </c>
      <c r="T31" s="80">
        <v>0</v>
      </c>
      <c r="U31" s="81"/>
      <c r="V31" s="82">
        <v>40</v>
      </c>
      <c r="W31" s="83">
        <v>1500</v>
      </c>
      <c r="X31" s="20"/>
    </row>
    <row r="32" spans="2:24" x14ac:dyDescent="0.45">
      <c r="B32" s="11" t="s">
        <v>7</v>
      </c>
      <c r="C32" s="32" t="s">
        <v>153</v>
      </c>
      <c r="D32" s="7" t="s">
        <v>49</v>
      </c>
      <c r="E32" s="35"/>
      <c r="F32" s="83">
        <v>1800</v>
      </c>
      <c r="G32" s="80">
        <v>56.363320000000002</v>
      </c>
      <c r="H32" s="81"/>
      <c r="I32" s="80">
        <v>8.3633199999999999</v>
      </c>
      <c r="J32" s="80"/>
      <c r="K32" s="80">
        <v>48</v>
      </c>
      <c r="L32" s="81"/>
      <c r="M32" s="82">
        <v>25</v>
      </c>
      <c r="N32" s="80">
        <v>600</v>
      </c>
      <c r="O32" s="81"/>
      <c r="P32" s="82">
        <v>0</v>
      </c>
      <c r="Q32" s="80">
        <v>0</v>
      </c>
      <c r="R32" s="81"/>
      <c r="S32" s="82">
        <v>0</v>
      </c>
      <c r="T32" s="80">
        <v>0</v>
      </c>
      <c r="U32" s="81"/>
      <c r="V32" s="82">
        <v>50</v>
      </c>
      <c r="W32" s="83">
        <v>1800</v>
      </c>
      <c r="X32" s="20"/>
    </row>
    <row r="33" spans="2:24" x14ac:dyDescent="0.45">
      <c r="B33" s="11" t="s">
        <v>8</v>
      </c>
      <c r="C33" s="32" t="s">
        <v>97</v>
      </c>
      <c r="D33" s="7" t="s">
        <v>128</v>
      </c>
      <c r="E33" s="35"/>
      <c r="F33" s="80">
        <v>50</v>
      </c>
      <c r="G33" s="80">
        <v>8.4851866666666673</v>
      </c>
      <c r="H33" s="81"/>
      <c r="I33" s="80">
        <v>5.91852</v>
      </c>
      <c r="J33" s="80"/>
      <c r="K33" s="80">
        <v>2.5666666666666669</v>
      </c>
      <c r="L33" s="81"/>
      <c r="M33" s="82">
        <v>10</v>
      </c>
      <c r="N33" s="80">
        <v>12</v>
      </c>
      <c r="O33" s="81"/>
      <c r="P33" s="82">
        <v>20</v>
      </c>
      <c r="Q33" s="80">
        <v>15</v>
      </c>
      <c r="R33" s="81"/>
      <c r="S33" s="82">
        <v>0</v>
      </c>
      <c r="T33" s="80">
        <v>0</v>
      </c>
      <c r="U33" s="81"/>
      <c r="V33" s="82">
        <v>30</v>
      </c>
      <c r="W33" s="83">
        <v>50</v>
      </c>
      <c r="X33" s="20"/>
    </row>
    <row r="34" spans="2:24" x14ac:dyDescent="0.45">
      <c r="B34" s="11"/>
      <c r="C34" s="32"/>
      <c r="D34" s="7"/>
      <c r="E34" s="35"/>
      <c r="F34" s="80"/>
      <c r="G34" s="80"/>
      <c r="H34" s="81"/>
      <c r="I34" s="80"/>
      <c r="J34" s="80"/>
      <c r="K34" s="80"/>
      <c r="L34" s="81"/>
      <c r="M34" s="82"/>
      <c r="N34" s="80"/>
      <c r="O34" s="81"/>
      <c r="P34" s="82"/>
      <c r="Q34" s="80"/>
      <c r="R34" s="81"/>
      <c r="S34" s="82"/>
      <c r="T34" s="80"/>
      <c r="U34" s="81"/>
      <c r="V34" s="82"/>
      <c r="W34" s="83"/>
      <c r="X34" s="20"/>
    </row>
    <row r="35" spans="2:24" hidden="1" x14ac:dyDescent="0.45">
      <c r="B35" s="11"/>
      <c r="C35" s="32"/>
      <c r="D35" s="7"/>
      <c r="E35" s="35"/>
      <c r="F35" s="80"/>
      <c r="G35" s="80"/>
      <c r="H35" s="81"/>
      <c r="I35" s="80"/>
      <c r="J35" s="80"/>
      <c r="K35" s="80"/>
      <c r="L35" s="81"/>
      <c r="M35" s="82"/>
      <c r="N35" s="80"/>
      <c r="O35" s="81"/>
      <c r="P35" s="82"/>
      <c r="Q35" s="80"/>
      <c r="R35" s="81"/>
      <c r="S35" s="82"/>
      <c r="T35" s="80"/>
      <c r="U35" s="81"/>
      <c r="V35" s="82"/>
      <c r="W35" s="83"/>
      <c r="X35" s="20"/>
    </row>
    <row r="36" spans="2:24" hidden="1" x14ac:dyDescent="0.45">
      <c r="B36" s="11"/>
      <c r="C36" s="32"/>
      <c r="D36" s="7"/>
      <c r="E36" s="35"/>
      <c r="F36" s="80"/>
      <c r="G36" s="80"/>
      <c r="H36" s="81"/>
      <c r="I36" s="80"/>
      <c r="J36" s="80"/>
      <c r="K36" s="80"/>
      <c r="L36" s="81"/>
      <c r="M36" s="82"/>
      <c r="N36" s="80"/>
      <c r="O36" s="81"/>
      <c r="P36" s="82"/>
      <c r="Q36" s="80"/>
      <c r="R36" s="81"/>
      <c r="S36" s="82"/>
      <c r="T36" s="80"/>
      <c r="U36" s="81"/>
      <c r="V36" s="82"/>
      <c r="W36" s="83"/>
      <c r="X36" s="20"/>
    </row>
    <row r="37" spans="2:24" hidden="1" x14ac:dyDescent="0.45">
      <c r="B37" s="11"/>
      <c r="C37" s="32"/>
      <c r="D37" s="7"/>
      <c r="E37" s="35"/>
      <c r="F37" s="80"/>
      <c r="G37" s="80"/>
      <c r="H37" s="81"/>
      <c r="I37" s="80"/>
      <c r="J37" s="80"/>
      <c r="K37" s="80"/>
      <c r="L37" s="81"/>
      <c r="M37" s="82"/>
      <c r="N37" s="80"/>
      <c r="O37" s="81"/>
      <c r="P37" s="82"/>
      <c r="Q37" s="80"/>
      <c r="R37" s="81"/>
      <c r="S37" s="82"/>
      <c r="T37" s="80"/>
      <c r="U37" s="81"/>
      <c r="V37" s="82"/>
      <c r="W37" s="83"/>
      <c r="X37" s="20"/>
    </row>
    <row r="38" spans="2:24" hidden="1" x14ac:dyDescent="0.45">
      <c r="B38" s="11"/>
      <c r="C38" s="32"/>
      <c r="D38" s="7"/>
      <c r="E38" s="35"/>
      <c r="F38" s="80"/>
      <c r="G38" s="80"/>
      <c r="H38" s="81"/>
      <c r="I38" s="80"/>
      <c r="J38" s="80"/>
      <c r="K38" s="80"/>
      <c r="L38" s="81"/>
      <c r="M38" s="82"/>
      <c r="N38" s="80"/>
      <c r="O38" s="81"/>
      <c r="P38" s="82"/>
      <c r="Q38" s="80"/>
      <c r="R38" s="81"/>
      <c r="S38" s="82"/>
      <c r="T38" s="80"/>
      <c r="U38" s="81"/>
      <c r="V38" s="82"/>
      <c r="W38" s="83"/>
      <c r="X38" s="20"/>
    </row>
    <row r="39" spans="2:24" hidden="1" x14ac:dyDescent="0.45">
      <c r="B39" s="11"/>
      <c r="C39" s="32"/>
      <c r="D39" s="7"/>
      <c r="E39" s="35"/>
      <c r="F39" s="80"/>
      <c r="G39" s="80"/>
      <c r="H39" s="81"/>
      <c r="I39" s="80"/>
      <c r="J39" s="80"/>
      <c r="K39" s="80"/>
      <c r="L39" s="81"/>
      <c r="M39" s="82"/>
      <c r="N39" s="80"/>
      <c r="O39" s="81"/>
      <c r="P39" s="82"/>
      <c r="Q39" s="80"/>
      <c r="R39" s="81"/>
      <c r="S39" s="82"/>
      <c r="T39" s="80"/>
      <c r="U39" s="81"/>
      <c r="V39" s="82"/>
      <c r="W39" s="83"/>
      <c r="X39" s="20"/>
    </row>
    <row r="40" spans="2:24" hidden="1" x14ac:dyDescent="0.45">
      <c r="B40" s="11"/>
      <c r="C40" s="35"/>
      <c r="D40" s="7"/>
      <c r="E40" s="35"/>
      <c r="F40" s="80"/>
      <c r="G40" s="80">
        <v>0</v>
      </c>
      <c r="H40" s="81"/>
      <c r="I40" s="80"/>
      <c r="J40" s="80"/>
      <c r="K40" s="80"/>
      <c r="L40" s="81"/>
      <c r="M40" s="82"/>
      <c r="N40" s="80"/>
      <c r="O40" s="81"/>
      <c r="P40" s="82"/>
      <c r="Q40" s="80"/>
      <c r="R40" s="81"/>
      <c r="S40" s="82"/>
      <c r="T40" s="80"/>
      <c r="U40" s="81"/>
      <c r="V40" s="82"/>
      <c r="W40" s="83"/>
      <c r="X40" s="20"/>
    </row>
    <row r="41" spans="2:24" x14ac:dyDescent="0.45">
      <c r="B41" s="11" t="s">
        <v>50</v>
      </c>
      <c r="C41" s="32" t="s">
        <v>16</v>
      </c>
      <c r="D41" s="7" t="s">
        <v>175</v>
      </c>
      <c r="E41" s="35"/>
      <c r="F41" s="80">
        <v>450</v>
      </c>
      <c r="G41" s="80">
        <v>37.01735</v>
      </c>
      <c r="H41" s="81"/>
      <c r="I41" s="80">
        <v>27.01735</v>
      </c>
      <c r="J41" s="80"/>
      <c r="K41" s="80">
        <v>10</v>
      </c>
      <c r="L41" s="81"/>
      <c r="M41" s="82">
        <v>15</v>
      </c>
      <c r="N41" s="80">
        <v>150</v>
      </c>
      <c r="O41" s="81"/>
      <c r="P41" s="82">
        <v>30</v>
      </c>
      <c r="Q41" s="80">
        <v>150</v>
      </c>
      <c r="R41" s="81"/>
      <c r="S41" s="82">
        <v>0</v>
      </c>
      <c r="T41" s="80">
        <v>0</v>
      </c>
      <c r="U41" s="81"/>
      <c r="V41" s="82">
        <v>45</v>
      </c>
      <c r="W41" s="83">
        <v>150</v>
      </c>
      <c r="X41" s="20"/>
    </row>
    <row r="42" spans="2:24" x14ac:dyDescent="0.45">
      <c r="B42" s="11" t="s">
        <v>52</v>
      </c>
      <c r="C42" s="32" t="s">
        <v>17</v>
      </c>
      <c r="D42" s="7" t="s">
        <v>176</v>
      </c>
      <c r="E42" s="35"/>
      <c r="F42" s="83">
        <v>4000</v>
      </c>
      <c r="G42" s="83">
        <v>1796.8494566666668</v>
      </c>
      <c r="H42" s="84"/>
      <c r="I42" s="83">
        <v>1770.1827900000001</v>
      </c>
      <c r="J42" s="83"/>
      <c r="K42" s="85">
        <v>26.666666666666668</v>
      </c>
      <c r="L42" s="84"/>
      <c r="M42" s="82">
        <v>15</v>
      </c>
      <c r="N42" s="83">
        <v>400</v>
      </c>
      <c r="O42" s="84"/>
      <c r="P42" s="82">
        <v>30</v>
      </c>
      <c r="Q42" s="83">
        <v>400</v>
      </c>
      <c r="R42" s="84"/>
      <c r="S42" s="82">
        <v>0</v>
      </c>
      <c r="T42" s="83">
        <v>0</v>
      </c>
      <c r="U42" s="84"/>
      <c r="V42" s="82">
        <v>45</v>
      </c>
      <c r="W42" s="83">
        <v>400</v>
      </c>
      <c r="X42" s="20"/>
    </row>
    <row r="43" spans="2:24" x14ac:dyDescent="0.45">
      <c r="B43" s="11" t="s">
        <v>53</v>
      </c>
      <c r="C43" s="32" t="s">
        <v>98</v>
      </c>
      <c r="D43" s="7" t="s">
        <v>176</v>
      </c>
      <c r="E43" s="35"/>
      <c r="F43" s="83">
        <v>3500</v>
      </c>
      <c r="G43" s="83">
        <v>678.14580333333356</v>
      </c>
      <c r="H43" s="84"/>
      <c r="I43" s="83">
        <v>654.81247000000019</v>
      </c>
      <c r="J43" s="83"/>
      <c r="K43" s="83">
        <v>23.333333333333332</v>
      </c>
      <c r="L43" s="81"/>
      <c r="M43" s="82">
        <v>15</v>
      </c>
      <c r="N43" s="80">
        <v>350</v>
      </c>
      <c r="O43" s="81"/>
      <c r="P43" s="82">
        <v>30</v>
      </c>
      <c r="Q43" s="80">
        <v>350</v>
      </c>
      <c r="R43" s="81"/>
      <c r="S43" s="82">
        <v>0</v>
      </c>
      <c r="T43" s="80">
        <v>0</v>
      </c>
      <c r="U43" s="81"/>
      <c r="V43" s="82">
        <v>45</v>
      </c>
      <c r="W43" s="83">
        <v>350</v>
      </c>
      <c r="X43" s="20"/>
    </row>
    <row r="44" spans="2:24" x14ac:dyDescent="0.45">
      <c r="B44" s="11" t="s">
        <v>54</v>
      </c>
      <c r="C44" s="32" t="s">
        <v>99</v>
      </c>
      <c r="D44" s="7" t="s">
        <v>176</v>
      </c>
      <c r="E44" s="35"/>
      <c r="F44" s="83">
        <v>3500</v>
      </c>
      <c r="G44" s="83">
        <v>254.98793833333335</v>
      </c>
      <c r="H44" s="84"/>
      <c r="I44" s="83">
        <v>231.654605</v>
      </c>
      <c r="J44" s="83"/>
      <c r="K44" s="83">
        <v>23.333333333333332</v>
      </c>
      <c r="L44" s="81"/>
      <c r="M44" s="82">
        <v>15</v>
      </c>
      <c r="N44" s="80">
        <v>350</v>
      </c>
      <c r="O44" s="81"/>
      <c r="P44" s="82">
        <v>30</v>
      </c>
      <c r="Q44" s="80">
        <v>350</v>
      </c>
      <c r="R44" s="81"/>
      <c r="S44" s="82">
        <v>0</v>
      </c>
      <c r="T44" s="80">
        <v>0</v>
      </c>
      <c r="U44" s="81"/>
      <c r="V44" s="82">
        <v>45</v>
      </c>
      <c r="W44" s="83">
        <v>350</v>
      </c>
      <c r="X44" s="20"/>
    </row>
    <row r="45" spans="2:24" x14ac:dyDescent="0.45">
      <c r="B45" s="11" t="s">
        <v>55</v>
      </c>
      <c r="C45" s="32" t="s">
        <v>100</v>
      </c>
      <c r="D45" s="7" t="s">
        <v>176</v>
      </c>
      <c r="E45" s="35"/>
      <c r="F45" s="83">
        <v>4500</v>
      </c>
      <c r="G45" s="83">
        <v>628.63197000000002</v>
      </c>
      <c r="H45" s="84"/>
      <c r="I45" s="83">
        <v>598.63197000000002</v>
      </c>
      <c r="J45" s="83"/>
      <c r="K45" s="83">
        <v>30</v>
      </c>
      <c r="L45" s="81"/>
      <c r="M45" s="82">
        <v>15</v>
      </c>
      <c r="N45" s="80">
        <v>450</v>
      </c>
      <c r="O45" s="81"/>
      <c r="P45" s="82">
        <v>30</v>
      </c>
      <c r="Q45" s="80">
        <v>450</v>
      </c>
      <c r="R45" s="81"/>
      <c r="S45" s="82">
        <v>0</v>
      </c>
      <c r="T45" s="80">
        <v>0</v>
      </c>
      <c r="U45" s="81"/>
      <c r="V45" s="82">
        <v>45</v>
      </c>
      <c r="W45" s="83">
        <v>450</v>
      </c>
      <c r="X45" s="20"/>
    </row>
    <row r="46" spans="2:24" x14ac:dyDescent="0.45">
      <c r="B46" s="11" t="s">
        <v>56</v>
      </c>
      <c r="C46" s="32" t="s">
        <v>101</v>
      </c>
      <c r="D46" s="7" t="s">
        <v>128</v>
      </c>
      <c r="E46" s="35"/>
      <c r="F46" s="80">
        <v>4</v>
      </c>
      <c r="G46" s="80">
        <v>3.9199279999999996</v>
      </c>
      <c r="H46" s="81"/>
      <c r="I46" s="80">
        <v>3.7199279999999995</v>
      </c>
      <c r="J46" s="80"/>
      <c r="K46" s="80">
        <v>0.2</v>
      </c>
      <c r="L46" s="81"/>
      <c r="M46" s="82">
        <v>20</v>
      </c>
      <c r="N46" s="80">
        <v>4</v>
      </c>
      <c r="O46" s="81"/>
      <c r="P46" s="82">
        <v>0</v>
      </c>
      <c r="Q46" s="80">
        <v>0</v>
      </c>
      <c r="R46" s="81"/>
      <c r="S46" s="82">
        <v>0</v>
      </c>
      <c r="T46" s="80">
        <v>0</v>
      </c>
      <c r="U46" s="81"/>
      <c r="V46" s="82">
        <v>40</v>
      </c>
      <c r="W46" s="83">
        <v>4</v>
      </c>
      <c r="X46" s="20"/>
    </row>
    <row r="47" spans="2:24" x14ac:dyDescent="0.45">
      <c r="B47" s="11" t="s">
        <v>57</v>
      </c>
      <c r="C47" s="32" t="s">
        <v>102</v>
      </c>
      <c r="D47" s="7" t="s">
        <v>128</v>
      </c>
      <c r="E47" s="35"/>
      <c r="F47" s="80">
        <v>9</v>
      </c>
      <c r="G47" s="80">
        <v>2.7009919999999998</v>
      </c>
      <c r="H47" s="81"/>
      <c r="I47" s="80">
        <v>2.5009919999999997</v>
      </c>
      <c r="J47" s="80"/>
      <c r="K47" s="80">
        <v>0.2</v>
      </c>
      <c r="L47" s="81"/>
      <c r="M47" s="82">
        <v>15</v>
      </c>
      <c r="N47" s="80">
        <v>3</v>
      </c>
      <c r="O47" s="81"/>
      <c r="P47" s="82">
        <v>30</v>
      </c>
      <c r="Q47" s="80">
        <v>3</v>
      </c>
      <c r="R47" s="81"/>
      <c r="S47" s="82">
        <v>0</v>
      </c>
      <c r="T47" s="80">
        <v>0</v>
      </c>
      <c r="U47" s="81"/>
      <c r="V47" s="82">
        <v>45</v>
      </c>
      <c r="W47" s="83">
        <v>3</v>
      </c>
      <c r="X47" s="20"/>
    </row>
    <row r="48" spans="2:24" x14ac:dyDescent="0.45">
      <c r="B48" s="11" t="s">
        <v>58</v>
      </c>
      <c r="C48" s="32" t="s">
        <v>103</v>
      </c>
      <c r="D48" s="7" t="s">
        <v>128</v>
      </c>
      <c r="E48" s="35"/>
      <c r="F48" s="80">
        <v>3.5</v>
      </c>
      <c r="G48" s="80">
        <v>4.8400000000000007</v>
      </c>
      <c r="H48" s="81"/>
      <c r="I48" s="80">
        <v>4.6400000000000006</v>
      </c>
      <c r="J48" s="80"/>
      <c r="K48" s="80">
        <v>0.2</v>
      </c>
      <c r="L48" s="81"/>
      <c r="M48" s="82">
        <v>10</v>
      </c>
      <c r="N48" s="80">
        <v>2</v>
      </c>
      <c r="O48" s="81"/>
      <c r="P48" s="82">
        <v>20</v>
      </c>
      <c r="Q48" s="80">
        <v>2</v>
      </c>
      <c r="R48" s="81"/>
      <c r="S48" s="82">
        <v>30</v>
      </c>
      <c r="T48" s="80">
        <v>2</v>
      </c>
      <c r="U48" s="81"/>
      <c r="V48" s="82">
        <v>40</v>
      </c>
      <c r="W48" s="83">
        <v>2</v>
      </c>
      <c r="X48" s="20"/>
    </row>
    <row r="49" spans="2:24" x14ac:dyDescent="0.45">
      <c r="B49" s="11" t="s">
        <v>59</v>
      </c>
      <c r="C49" s="32" t="s">
        <v>18</v>
      </c>
      <c r="D49" s="7" t="s">
        <v>128</v>
      </c>
      <c r="E49" s="35"/>
      <c r="F49" s="80">
        <v>9</v>
      </c>
      <c r="G49" s="80">
        <v>1.6431250000000002</v>
      </c>
      <c r="H49" s="81"/>
      <c r="I49" s="80">
        <v>1.4431250000000002</v>
      </c>
      <c r="J49" s="80"/>
      <c r="K49" s="80">
        <v>0.2</v>
      </c>
      <c r="L49" s="81"/>
      <c r="M49" s="82">
        <v>15</v>
      </c>
      <c r="N49" s="80">
        <v>3</v>
      </c>
      <c r="O49" s="81"/>
      <c r="P49" s="82">
        <v>30</v>
      </c>
      <c r="Q49" s="80">
        <v>3</v>
      </c>
      <c r="R49" s="81"/>
      <c r="S49" s="82">
        <v>0</v>
      </c>
      <c r="T49" s="80">
        <v>0</v>
      </c>
      <c r="U49" s="81"/>
      <c r="V49" s="82">
        <v>45</v>
      </c>
      <c r="W49" s="83">
        <v>3</v>
      </c>
      <c r="X49" s="20"/>
    </row>
    <row r="50" spans="2:24" x14ac:dyDescent="0.45">
      <c r="B50" s="11" t="s">
        <v>60</v>
      </c>
      <c r="C50" s="32" t="s">
        <v>19</v>
      </c>
      <c r="D50" s="7" t="s">
        <v>129</v>
      </c>
      <c r="E50" s="35"/>
      <c r="F50" s="80">
        <v>300</v>
      </c>
      <c r="G50" s="80">
        <v>30.763439999999999</v>
      </c>
      <c r="H50" s="81"/>
      <c r="I50" s="80">
        <v>21.763439999999999</v>
      </c>
      <c r="J50" s="80"/>
      <c r="K50" s="80">
        <v>9</v>
      </c>
      <c r="L50" s="81"/>
      <c r="M50" s="82">
        <v>20</v>
      </c>
      <c r="N50" s="80">
        <v>60</v>
      </c>
      <c r="O50" s="81"/>
      <c r="P50" s="82">
        <v>0</v>
      </c>
      <c r="Q50" s="80">
        <v>0</v>
      </c>
      <c r="R50" s="81"/>
      <c r="S50" s="82">
        <v>0</v>
      </c>
      <c r="T50" s="80">
        <v>0</v>
      </c>
      <c r="U50" s="81"/>
      <c r="V50" s="82">
        <v>40</v>
      </c>
      <c r="W50" s="83">
        <v>300</v>
      </c>
      <c r="X50" s="20"/>
    </row>
    <row r="51" spans="2:24" x14ac:dyDescent="0.45">
      <c r="B51" s="11" t="s">
        <v>61</v>
      </c>
      <c r="C51" s="32" t="s">
        <v>154</v>
      </c>
      <c r="D51" s="7" t="s">
        <v>176</v>
      </c>
      <c r="E51" s="35"/>
      <c r="F51" s="80" t="s">
        <v>179</v>
      </c>
      <c r="G51" s="80">
        <v>315.38880599999999</v>
      </c>
      <c r="H51" s="81"/>
      <c r="I51" s="80">
        <v>315.38880599999999</v>
      </c>
      <c r="J51" s="80"/>
      <c r="K51" s="80">
        <v>0</v>
      </c>
      <c r="L51" s="81"/>
      <c r="M51" s="82">
        <v>0</v>
      </c>
      <c r="N51" s="80">
        <v>0</v>
      </c>
      <c r="O51" s="81"/>
      <c r="P51" s="82">
        <v>0</v>
      </c>
      <c r="Q51" s="80">
        <v>0</v>
      </c>
      <c r="R51" s="81"/>
      <c r="S51" s="82">
        <v>0</v>
      </c>
      <c r="T51" s="80">
        <v>0</v>
      </c>
      <c r="U51" s="81"/>
      <c r="V51" s="82">
        <v>0</v>
      </c>
      <c r="W51" s="83">
        <v>0</v>
      </c>
      <c r="X51" s="20"/>
    </row>
    <row r="52" spans="2:24" x14ac:dyDescent="0.45">
      <c r="B52" s="11" t="s">
        <v>62</v>
      </c>
      <c r="C52" s="32" t="s">
        <v>155</v>
      </c>
      <c r="D52" s="7" t="s">
        <v>176</v>
      </c>
      <c r="E52" s="35"/>
      <c r="F52" s="80" t="s">
        <v>179</v>
      </c>
      <c r="G52" s="80">
        <v>247.90495800000005</v>
      </c>
      <c r="H52" s="81"/>
      <c r="I52" s="80">
        <v>247.90495800000005</v>
      </c>
      <c r="J52" s="80"/>
      <c r="K52" s="80">
        <v>0</v>
      </c>
      <c r="L52" s="81"/>
      <c r="M52" s="82">
        <v>0</v>
      </c>
      <c r="N52" s="80">
        <v>0</v>
      </c>
      <c r="O52" s="81"/>
      <c r="P52" s="82">
        <v>0</v>
      </c>
      <c r="Q52" s="80">
        <v>0</v>
      </c>
      <c r="R52" s="81"/>
      <c r="S52" s="82">
        <v>0</v>
      </c>
      <c r="T52" s="80">
        <v>0</v>
      </c>
      <c r="U52" s="81"/>
      <c r="V52" s="82">
        <v>0</v>
      </c>
      <c r="W52" s="83">
        <v>0</v>
      </c>
      <c r="X52" s="20"/>
    </row>
    <row r="53" spans="2:24" x14ac:dyDescent="0.45">
      <c r="B53" s="11"/>
      <c r="C53" s="32"/>
      <c r="D53" s="7"/>
      <c r="E53" s="35"/>
      <c r="F53" s="80"/>
      <c r="G53" s="80"/>
      <c r="H53" s="81"/>
      <c r="I53" s="80"/>
      <c r="J53" s="80"/>
      <c r="K53" s="80"/>
      <c r="L53" s="81"/>
      <c r="M53" s="82"/>
      <c r="N53" s="80"/>
      <c r="O53" s="81"/>
      <c r="P53" s="82"/>
      <c r="Q53" s="80"/>
      <c r="R53" s="81"/>
      <c r="S53" s="82"/>
      <c r="T53" s="80"/>
      <c r="U53" s="81"/>
      <c r="V53" s="82"/>
      <c r="W53" s="83"/>
      <c r="X53" s="20"/>
    </row>
    <row r="54" spans="2:24" hidden="1" x14ac:dyDescent="0.45">
      <c r="B54" s="11"/>
      <c r="C54" s="32"/>
      <c r="D54" s="7"/>
      <c r="E54" s="35"/>
      <c r="F54" s="80"/>
      <c r="G54" s="80"/>
      <c r="H54" s="81"/>
      <c r="I54" s="80"/>
      <c r="J54" s="80"/>
      <c r="K54" s="80"/>
      <c r="L54" s="81"/>
      <c r="M54" s="82"/>
      <c r="N54" s="80"/>
      <c r="O54" s="81"/>
      <c r="P54" s="82"/>
      <c r="Q54" s="80"/>
      <c r="R54" s="81"/>
      <c r="S54" s="82"/>
      <c r="T54" s="80"/>
      <c r="U54" s="81"/>
      <c r="V54" s="82"/>
      <c r="W54" s="83"/>
      <c r="X54" s="20"/>
    </row>
    <row r="55" spans="2:24" hidden="1" x14ac:dyDescent="0.45">
      <c r="B55" s="11"/>
      <c r="C55" s="32"/>
      <c r="D55" s="7"/>
      <c r="E55" s="35"/>
      <c r="F55" s="80"/>
      <c r="G55" s="80"/>
      <c r="H55" s="81"/>
      <c r="I55" s="80"/>
      <c r="J55" s="80"/>
      <c r="K55" s="80"/>
      <c r="L55" s="81"/>
      <c r="M55" s="82"/>
      <c r="N55" s="80"/>
      <c r="O55" s="81"/>
      <c r="P55" s="82"/>
      <c r="Q55" s="80"/>
      <c r="R55" s="81"/>
      <c r="S55" s="82"/>
      <c r="T55" s="80"/>
      <c r="U55" s="81"/>
      <c r="V55" s="82"/>
      <c r="W55" s="83"/>
      <c r="X55" s="20"/>
    </row>
    <row r="56" spans="2:24" hidden="1" x14ac:dyDescent="0.45">
      <c r="B56" s="11"/>
      <c r="C56" s="32"/>
      <c r="D56" s="7"/>
      <c r="E56" s="35"/>
      <c r="F56" s="80"/>
      <c r="G56" s="80"/>
      <c r="H56" s="81"/>
      <c r="I56" s="80"/>
      <c r="J56" s="80"/>
      <c r="K56" s="80"/>
      <c r="L56" s="81"/>
      <c r="M56" s="82"/>
      <c r="N56" s="80"/>
      <c r="O56" s="81"/>
      <c r="P56" s="82"/>
      <c r="Q56" s="80"/>
      <c r="R56" s="81"/>
      <c r="S56" s="82"/>
      <c r="T56" s="80"/>
      <c r="U56" s="81"/>
      <c r="V56" s="82"/>
      <c r="W56" s="83"/>
      <c r="X56" s="20"/>
    </row>
    <row r="57" spans="2:24" hidden="1" x14ac:dyDescent="0.45">
      <c r="B57" s="11"/>
      <c r="C57" s="32"/>
      <c r="D57" s="7"/>
      <c r="E57" s="35"/>
      <c r="F57" s="80"/>
      <c r="G57" s="80"/>
      <c r="H57" s="81"/>
      <c r="I57" s="80"/>
      <c r="J57" s="80"/>
      <c r="K57" s="80"/>
      <c r="L57" s="81"/>
      <c r="M57" s="82"/>
      <c r="N57" s="80"/>
      <c r="O57" s="81"/>
      <c r="P57" s="82"/>
      <c r="Q57" s="80"/>
      <c r="R57" s="81"/>
      <c r="S57" s="82"/>
      <c r="T57" s="80"/>
      <c r="U57" s="81"/>
      <c r="V57" s="82"/>
      <c r="W57" s="83"/>
      <c r="X57" s="20"/>
    </row>
    <row r="58" spans="2:24" hidden="1" x14ac:dyDescent="0.45">
      <c r="B58" s="11"/>
      <c r="C58" s="32"/>
      <c r="D58" s="7"/>
      <c r="E58" s="35"/>
      <c r="F58" s="80"/>
      <c r="G58" s="80"/>
      <c r="H58" s="81"/>
      <c r="I58" s="80"/>
      <c r="J58" s="80"/>
      <c r="K58" s="80"/>
      <c r="L58" s="81"/>
      <c r="M58" s="82"/>
      <c r="N58" s="80"/>
      <c r="O58" s="81"/>
      <c r="P58" s="82"/>
      <c r="Q58" s="80"/>
      <c r="R58" s="81"/>
      <c r="S58" s="82"/>
      <c r="T58" s="80"/>
      <c r="U58" s="81"/>
      <c r="V58" s="82"/>
      <c r="W58" s="83"/>
      <c r="X58" s="20"/>
    </row>
    <row r="59" spans="2:24" hidden="1" x14ac:dyDescent="0.45">
      <c r="B59" s="11"/>
      <c r="C59" s="32"/>
      <c r="D59" s="7"/>
      <c r="E59" s="35"/>
      <c r="F59" s="80"/>
      <c r="G59" s="80"/>
      <c r="H59" s="81"/>
      <c r="I59" s="80"/>
      <c r="J59" s="80"/>
      <c r="K59" s="80"/>
      <c r="L59" s="81"/>
      <c r="M59" s="82"/>
      <c r="N59" s="80"/>
      <c r="O59" s="81"/>
      <c r="P59" s="82"/>
      <c r="Q59" s="80"/>
      <c r="R59" s="81"/>
      <c r="S59" s="82"/>
      <c r="T59" s="80"/>
      <c r="U59" s="81"/>
      <c r="V59" s="82"/>
      <c r="W59" s="83"/>
      <c r="X59" s="20"/>
    </row>
    <row r="60" spans="2:24" hidden="1" x14ac:dyDescent="0.45">
      <c r="B60" s="11"/>
      <c r="C60" s="32"/>
      <c r="D60" s="7"/>
      <c r="E60" s="35"/>
      <c r="F60" s="80"/>
      <c r="G60" s="80"/>
      <c r="H60" s="81"/>
      <c r="I60" s="80"/>
      <c r="J60" s="80"/>
      <c r="K60" s="80"/>
      <c r="L60" s="81"/>
      <c r="M60" s="82"/>
      <c r="N60" s="80"/>
      <c r="O60" s="81"/>
      <c r="P60" s="82"/>
      <c r="Q60" s="80"/>
      <c r="R60" s="81"/>
      <c r="S60" s="82"/>
      <c r="T60" s="80"/>
      <c r="U60" s="81"/>
      <c r="V60" s="82"/>
      <c r="W60" s="83"/>
      <c r="X60" s="20"/>
    </row>
    <row r="61" spans="2:24" x14ac:dyDescent="0.45">
      <c r="B61" s="11" t="s">
        <v>11</v>
      </c>
      <c r="C61" s="32" t="s">
        <v>20</v>
      </c>
      <c r="D61" s="7" t="s">
        <v>129</v>
      </c>
      <c r="E61" s="35"/>
      <c r="F61" s="83">
        <v>1400</v>
      </c>
      <c r="G61" s="80">
        <v>102.33955</v>
      </c>
      <c r="H61" s="81"/>
      <c r="I61" s="80">
        <v>32.339549999999996</v>
      </c>
      <c r="J61" s="80"/>
      <c r="K61" s="80">
        <v>70</v>
      </c>
      <c r="L61" s="81"/>
      <c r="M61" s="82">
        <v>0</v>
      </c>
      <c r="N61" s="80">
        <v>0</v>
      </c>
      <c r="O61" s="81"/>
      <c r="P61" s="82">
        <v>0</v>
      </c>
      <c r="Q61" s="80">
        <v>0</v>
      </c>
      <c r="R61" s="81"/>
      <c r="S61" s="82">
        <v>0</v>
      </c>
      <c r="T61" s="80">
        <v>0</v>
      </c>
      <c r="U61" s="81"/>
      <c r="V61" s="82">
        <v>20</v>
      </c>
      <c r="W61" s="83">
        <v>1400</v>
      </c>
      <c r="X61" s="20"/>
    </row>
    <row r="62" spans="2:24" x14ac:dyDescent="0.45">
      <c r="B62" s="11" t="s">
        <v>13</v>
      </c>
      <c r="C62" s="32" t="s">
        <v>21</v>
      </c>
      <c r="D62" s="7" t="s">
        <v>129</v>
      </c>
      <c r="E62" s="35"/>
      <c r="F62" s="83">
        <v>1200</v>
      </c>
      <c r="G62" s="80">
        <v>68.641199999999998</v>
      </c>
      <c r="H62" s="81"/>
      <c r="I62" s="80">
        <v>20.641199999999998</v>
      </c>
      <c r="J62" s="80"/>
      <c r="K62" s="80">
        <v>48</v>
      </c>
      <c r="L62" s="81"/>
      <c r="M62" s="82">
        <v>0</v>
      </c>
      <c r="N62" s="80">
        <v>0</v>
      </c>
      <c r="O62" s="81"/>
      <c r="P62" s="82">
        <v>0</v>
      </c>
      <c r="Q62" s="80">
        <v>0</v>
      </c>
      <c r="R62" s="81"/>
      <c r="S62" s="82">
        <v>0</v>
      </c>
      <c r="T62" s="80">
        <v>0</v>
      </c>
      <c r="U62" s="81"/>
      <c r="V62" s="82">
        <v>25</v>
      </c>
      <c r="W62" s="83">
        <v>1200</v>
      </c>
      <c r="X62" s="20"/>
    </row>
    <row r="63" spans="2:24" x14ac:dyDescent="0.45">
      <c r="B63" s="11" t="s">
        <v>14</v>
      </c>
      <c r="C63" s="32" t="s">
        <v>156</v>
      </c>
      <c r="D63" s="7" t="s">
        <v>129</v>
      </c>
      <c r="E63" s="35"/>
      <c r="F63" s="83">
        <v>1200</v>
      </c>
      <c r="G63" s="80">
        <v>214.38314999999997</v>
      </c>
      <c r="H63" s="81"/>
      <c r="I63" s="80">
        <v>154.38314999999997</v>
      </c>
      <c r="J63" s="80"/>
      <c r="K63" s="80">
        <v>60</v>
      </c>
      <c r="L63" s="81"/>
      <c r="M63" s="82">
        <v>0</v>
      </c>
      <c r="N63" s="80">
        <v>0</v>
      </c>
      <c r="O63" s="81"/>
      <c r="P63" s="82">
        <v>0</v>
      </c>
      <c r="Q63" s="80">
        <v>0</v>
      </c>
      <c r="R63" s="81"/>
      <c r="S63" s="82">
        <v>0</v>
      </c>
      <c r="T63" s="80">
        <v>0</v>
      </c>
      <c r="U63" s="81"/>
      <c r="V63" s="82">
        <v>20</v>
      </c>
      <c r="W63" s="83">
        <v>1200</v>
      </c>
      <c r="X63" s="20"/>
    </row>
    <row r="64" spans="2:24" x14ac:dyDescent="0.45">
      <c r="B64" s="11" t="s">
        <v>15</v>
      </c>
      <c r="C64" s="32" t="s">
        <v>177</v>
      </c>
      <c r="D64" s="7" t="s">
        <v>129</v>
      </c>
      <c r="E64" s="35"/>
      <c r="F64" s="83">
        <v>1500</v>
      </c>
      <c r="G64" s="80">
        <v>132.33955</v>
      </c>
      <c r="H64" s="81"/>
      <c r="I64" s="80">
        <v>32.339549999999996</v>
      </c>
      <c r="J64" s="80"/>
      <c r="K64" s="80">
        <v>100</v>
      </c>
      <c r="L64" s="81"/>
      <c r="M64" s="82">
        <v>0</v>
      </c>
      <c r="N64" s="80">
        <v>0</v>
      </c>
      <c r="O64" s="81"/>
      <c r="P64" s="82">
        <v>0</v>
      </c>
      <c r="Q64" s="80">
        <v>0</v>
      </c>
      <c r="R64" s="81"/>
      <c r="S64" s="82">
        <v>0</v>
      </c>
      <c r="T64" s="80">
        <v>0</v>
      </c>
      <c r="U64" s="81"/>
      <c r="V64" s="82">
        <v>15</v>
      </c>
      <c r="W64" s="83">
        <v>1500</v>
      </c>
      <c r="X64" s="20"/>
    </row>
    <row r="65" spans="2:24" x14ac:dyDescent="0.45">
      <c r="B65" s="11" t="s">
        <v>63</v>
      </c>
      <c r="C65" s="32" t="s">
        <v>157</v>
      </c>
      <c r="D65" s="7" t="s">
        <v>129</v>
      </c>
      <c r="E65" s="35"/>
      <c r="F65" s="83" t="s">
        <v>179</v>
      </c>
      <c r="G65" s="80">
        <v>24.448799999999999</v>
      </c>
      <c r="H65" s="81"/>
      <c r="I65" s="80">
        <v>24.448799999999999</v>
      </c>
      <c r="J65" s="80"/>
      <c r="K65" s="80">
        <v>0</v>
      </c>
      <c r="L65" s="81"/>
      <c r="M65" s="82">
        <v>0</v>
      </c>
      <c r="N65" s="80">
        <v>0</v>
      </c>
      <c r="O65" s="81"/>
      <c r="P65" s="82">
        <v>0</v>
      </c>
      <c r="Q65" s="80">
        <v>0</v>
      </c>
      <c r="R65" s="81"/>
      <c r="S65" s="82">
        <v>0</v>
      </c>
      <c r="T65" s="80">
        <v>0</v>
      </c>
      <c r="U65" s="81"/>
      <c r="V65" s="82">
        <v>0</v>
      </c>
      <c r="W65" s="83">
        <v>0</v>
      </c>
      <c r="X65" s="20"/>
    </row>
    <row r="66" spans="2:24" x14ac:dyDescent="0.45">
      <c r="B66" s="11" t="s">
        <v>64</v>
      </c>
      <c r="C66" s="32" t="s">
        <v>107</v>
      </c>
      <c r="D66" s="7" t="s">
        <v>129</v>
      </c>
      <c r="E66" s="35"/>
      <c r="F66" s="83">
        <v>600</v>
      </c>
      <c r="G66" s="80">
        <v>152.70499999999998</v>
      </c>
      <c r="H66" s="81"/>
      <c r="I66" s="80">
        <v>102.70499999999998</v>
      </c>
      <c r="J66" s="80"/>
      <c r="K66" s="80">
        <v>50</v>
      </c>
      <c r="L66" s="81"/>
      <c r="M66" s="82">
        <v>0</v>
      </c>
      <c r="N66" s="80">
        <v>0</v>
      </c>
      <c r="O66" s="81"/>
      <c r="P66" s="82">
        <v>0</v>
      </c>
      <c r="Q66" s="80">
        <v>0</v>
      </c>
      <c r="R66" s="81"/>
      <c r="S66" s="82">
        <v>0</v>
      </c>
      <c r="T66" s="80">
        <v>0</v>
      </c>
      <c r="U66" s="81"/>
      <c r="V66" s="82">
        <v>12</v>
      </c>
      <c r="W66" s="83">
        <v>600</v>
      </c>
      <c r="X66" s="20"/>
    </row>
    <row r="67" spans="2:24" x14ac:dyDescent="0.45">
      <c r="B67" s="11" t="s">
        <v>65</v>
      </c>
      <c r="C67" s="32" t="s">
        <v>22</v>
      </c>
      <c r="D67" s="7" t="s">
        <v>129</v>
      </c>
      <c r="E67" s="35"/>
      <c r="F67" s="83">
        <v>3500</v>
      </c>
      <c r="G67" s="80">
        <v>340.39218333333332</v>
      </c>
      <c r="H67" s="81"/>
      <c r="I67" s="80">
        <v>107.05884999999999</v>
      </c>
      <c r="J67" s="80"/>
      <c r="K67" s="80">
        <v>233.33333333333334</v>
      </c>
      <c r="L67" s="81"/>
      <c r="M67" s="82">
        <v>0</v>
      </c>
      <c r="N67" s="80">
        <v>0</v>
      </c>
      <c r="O67" s="81"/>
      <c r="P67" s="82">
        <v>0</v>
      </c>
      <c r="Q67" s="80">
        <v>0</v>
      </c>
      <c r="R67" s="81"/>
      <c r="S67" s="82">
        <v>0</v>
      </c>
      <c r="T67" s="80">
        <v>0</v>
      </c>
      <c r="U67" s="81"/>
      <c r="V67" s="82">
        <v>15</v>
      </c>
      <c r="W67" s="83">
        <v>3500</v>
      </c>
      <c r="X67" s="20"/>
    </row>
    <row r="68" spans="2:24" x14ac:dyDescent="0.45">
      <c r="B68" s="11" t="s">
        <v>66</v>
      </c>
      <c r="C68" s="32" t="s">
        <v>158</v>
      </c>
      <c r="D68" s="7" t="s">
        <v>129</v>
      </c>
      <c r="E68" s="35"/>
      <c r="F68" s="83">
        <v>6500</v>
      </c>
      <c r="G68" s="80">
        <v>489.42860000000002</v>
      </c>
      <c r="H68" s="81"/>
      <c r="I68" s="80">
        <v>64.428600000000003</v>
      </c>
      <c r="J68" s="80"/>
      <c r="K68" s="80">
        <v>425</v>
      </c>
      <c r="L68" s="81"/>
      <c r="M68" s="82">
        <v>7</v>
      </c>
      <c r="N68" s="83">
        <v>1000</v>
      </c>
      <c r="O68" s="81"/>
      <c r="P68" s="82">
        <v>14</v>
      </c>
      <c r="Q68" s="83">
        <v>1000</v>
      </c>
      <c r="R68" s="81"/>
      <c r="S68" s="82">
        <v>0</v>
      </c>
      <c r="T68" s="83">
        <v>0</v>
      </c>
      <c r="U68" s="81"/>
      <c r="V68" s="82">
        <v>20</v>
      </c>
      <c r="W68" s="83">
        <v>6500</v>
      </c>
      <c r="X68" s="20"/>
    </row>
    <row r="69" spans="2:24" x14ac:dyDescent="0.45">
      <c r="B69" s="11" t="s">
        <v>67</v>
      </c>
      <c r="C69" s="32" t="s">
        <v>109</v>
      </c>
      <c r="D69" s="7" t="s">
        <v>129</v>
      </c>
      <c r="E69" s="35"/>
      <c r="F69" s="83">
        <v>10000</v>
      </c>
      <c r="G69" s="80">
        <v>552.85550000000001</v>
      </c>
      <c r="H69" s="81"/>
      <c r="I69" s="80">
        <v>52.855499999999999</v>
      </c>
      <c r="J69" s="80"/>
      <c r="K69" s="80">
        <v>500</v>
      </c>
      <c r="L69" s="81"/>
      <c r="M69" s="82">
        <v>0</v>
      </c>
      <c r="N69" s="80">
        <v>0</v>
      </c>
      <c r="O69" s="81"/>
      <c r="P69" s="82">
        <v>0</v>
      </c>
      <c r="Q69" s="80">
        <v>0</v>
      </c>
      <c r="R69" s="81"/>
      <c r="S69" s="82">
        <v>0</v>
      </c>
      <c r="T69" s="80">
        <v>0</v>
      </c>
      <c r="U69" s="81"/>
      <c r="V69" s="82">
        <v>20</v>
      </c>
      <c r="W69" s="83">
        <v>10000</v>
      </c>
      <c r="X69" s="20"/>
    </row>
    <row r="70" spans="2:24" x14ac:dyDescent="0.45">
      <c r="B70" s="11"/>
      <c r="C70" s="32"/>
      <c r="D70" s="7"/>
      <c r="E70" s="35"/>
      <c r="F70" s="83"/>
      <c r="G70" s="80"/>
      <c r="H70" s="81"/>
      <c r="I70" s="80"/>
      <c r="J70" s="80"/>
      <c r="K70" s="80"/>
      <c r="L70" s="81"/>
      <c r="M70" s="82"/>
      <c r="N70" s="80"/>
      <c r="O70" s="81"/>
      <c r="P70" s="82"/>
      <c r="Q70" s="80"/>
      <c r="R70" s="81"/>
      <c r="S70" s="82"/>
      <c r="T70" s="80"/>
      <c r="U70" s="81"/>
      <c r="V70" s="82"/>
      <c r="W70" s="83"/>
      <c r="X70" s="20"/>
    </row>
    <row r="71" spans="2:24" hidden="1" x14ac:dyDescent="0.45">
      <c r="B71" s="11"/>
      <c r="C71" s="32"/>
      <c r="D71" s="7"/>
      <c r="E71" s="35"/>
      <c r="F71" s="83"/>
      <c r="G71" s="80"/>
      <c r="H71" s="81"/>
      <c r="I71" s="80"/>
      <c r="J71" s="80"/>
      <c r="K71" s="80"/>
      <c r="L71" s="81"/>
      <c r="M71" s="82"/>
      <c r="N71" s="80"/>
      <c r="O71" s="81"/>
      <c r="P71" s="82"/>
      <c r="Q71" s="80"/>
      <c r="R71" s="81"/>
      <c r="S71" s="82"/>
      <c r="T71" s="80"/>
      <c r="U71" s="81"/>
      <c r="V71" s="82"/>
      <c r="W71" s="83"/>
      <c r="X71" s="20"/>
    </row>
    <row r="72" spans="2:24" hidden="1" x14ac:dyDescent="0.45">
      <c r="B72" s="11"/>
      <c r="C72" s="32"/>
      <c r="D72" s="7"/>
      <c r="E72" s="35"/>
      <c r="F72" s="83"/>
      <c r="G72" s="80"/>
      <c r="H72" s="81"/>
      <c r="I72" s="80"/>
      <c r="J72" s="80"/>
      <c r="K72" s="80"/>
      <c r="L72" s="81"/>
      <c r="M72" s="82"/>
      <c r="N72" s="80"/>
      <c r="O72" s="81"/>
      <c r="P72" s="82"/>
      <c r="Q72" s="80"/>
      <c r="R72" s="81"/>
      <c r="S72" s="82"/>
      <c r="T72" s="80"/>
      <c r="U72" s="81"/>
      <c r="V72" s="82"/>
      <c r="W72" s="83"/>
      <c r="X72" s="20"/>
    </row>
    <row r="73" spans="2:24" hidden="1" x14ac:dyDescent="0.45">
      <c r="B73" s="11"/>
      <c r="C73" s="32"/>
      <c r="D73" s="7"/>
      <c r="E73" s="35"/>
      <c r="F73" s="83"/>
      <c r="G73" s="80"/>
      <c r="H73" s="81"/>
      <c r="I73" s="80"/>
      <c r="J73" s="80"/>
      <c r="K73" s="80"/>
      <c r="L73" s="81"/>
      <c r="M73" s="82"/>
      <c r="N73" s="80"/>
      <c r="O73" s="81"/>
      <c r="P73" s="82"/>
      <c r="Q73" s="80"/>
      <c r="R73" s="81"/>
      <c r="S73" s="82"/>
      <c r="T73" s="80"/>
      <c r="U73" s="81"/>
      <c r="V73" s="82"/>
      <c r="W73" s="83"/>
      <c r="X73" s="20"/>
    </row>
    <row r="74" spans="2:24" hidden="1" x14ac:dyDescent="0.45">
      <c r="B74" s="11"/>
      <c r="C74" s="32"/>
      <c r="D74" s="7"/>
      <c r="E74" s="35"/>
      <c r="F74" s="83"/>
      <c r="G74" s="80"/>
      <c r="H74" s="81"/>
      <c r="I74" s="80"/>
      <c r="J74" s="80"/>
      <c r="K74" s="80"/>
      <c r="L74" s="81"/>
      <c r="M74" s="82"/>
      <c r="N74" s="80"/>
      <c r="O74" s="81"/>
      <c r="P74" s="82"/>
      <c r="Q74" s="80"/>
      <c r="R74" s="81"/>
      <c r="S74" s="82"/>
      <c r="T74" s="80"/>
      <c r="U74" s="81"/>
      <c r="V74" s="82"/>
      <c r="W74" s="83"/>
      <c r="X74" s="20"/>
    </row>
    <row r="75" spans="2:24" hidden="1" x14ac:dyDescent="0.45">
      <c r="B75" s="11"/>
      <c r="C75" s="32"/>
      <c r="D75" s="7"/>
      <c r="E75" s="35"/>
      <c r="F75" s="83"/>
      <c r="G75" s="80"/>
      <c r="H75" s="81"/>
      <c r="I75" s="80"/>
      <c r="J75" s="80"/>
      <c r="K75" s="80"/>
      <c r="L75" s="81"/>
      <c r="M75" s="82"/>
      <c r="N75" s="80"/>
      <c r="O75" s="81"/>
      <c r="P75" s="82"/>
      <c r="Q75" s="80"/>
      <c r="R75" s="81"/>
      <c r="S75" s="82"/>
      <c r="T75" s="80"/>
      <c r="U75" s="81"/>
      <c r="V75" s="82"/>
      <c r="W75" s="83"/>
      <c r="X75" s="20"/>
    </row>
    <row r="76" spans="2:24" hidden="1" x14ac:dyDescent="0.45">
      <c r="B76" s="11"/>
      <c r="C76" s="32"/>
      <c r="D76" s="7"/>
      <c r="E76" s="35"/>
      <c r="F76" s="83"/>
      <c r="G76" s="80"/>
      <c r="H76" s="81"/>
      <c r="I76" s="80"/>
      <c r="J76" s="80"/>
      <c r="K76" s="80"/>
      <c r="L76" s="81"/>
      <c r="M76" s="82"/>
      <c r="N76" s="80"/>
      <c r="O76" s="81"/>
      <c r="P76" s="82"/>
      <c r="Q76" s="80"/>
      <c r="R76" s="81"/>
      <c r="S76" s="82"/>
      <c r="T76" s="80"/>
      <c r="U76" s="81"/>
      <c r="V76" s="82"/>
      <c r="W76" s="83"/>
      <c r="X76" s="20"/>
    </row>
    <row r="77" spans="2:24" hidden="1" x14ac:dyDescent="0.45">
      <c r="B77" s="11"/>
      <c r="C77" s="32"/>
      <c r="D77" s="7"/>
      <c r="E77" s="35"/>
      <c r="F77" s="83"/>
      <c r="G77" s="80"/>
      <c r="H77" s="81"/>
      <c r="I77" s="80"/>
      <c r="J77" s="80"/>
      <c r="K77" s="80"/>
      <c r="L77" s="81"/>
      <c r="M77" s="82"/>
      <c r="N77" s="80"/>
      <c r="O77" s="81"/>
      <c r="P77" s="82"/>
      <c r="Q77" s="80"/>
      <c r="R77" s="81"/>
      <c r="S77" s="82"/>
      <c r="T77" s="80"/>
      <c r="U77" s="81"/>
      <c r="V77" s="82"/>
      <c r="W77" s="83"/>
      <c r="X77" s="20"/>
    </row>
    <row r="78" spans="2:24" hidden="1" x14ac:dyDescent="0.45">
      <c r="B78" s="11"/>
      <c r="C78" s="32"/>
      <c r="D78" s="7"/>
      <c r="E78" s="35"/>
      <c r="F78" s="83"/>
      <c r="G78" s="80"/>
      <c r="H78" s="81"/>
      <c r="I78" s="80"/>
      <c r="J78" s="80"/>
      <c r="K78" s="80"/>
      <c r="L78" s="81"/>
      <c r="M78" s="82"/>
      <c r="N78" s="80"/>
      <c r="O78" s="81"/>
      <c r="P78" s="82"/>
      <c r="Q78" s="80"/>
      <c r="R78" s="81"/>
      <c r="S78" s="82"/>
      <c r="T78" s="80"/>
      <c r="U78" s="81"/>
      <c r="V78" s="82"/>
      <c r="W78" s="83"/>
      <c r="X78" s="20"/>
    </row>
    <row r="79" spans="2:24" hidden="1" x14ac:dyDescent="0.45">
      <c r="B79" s="11"/>
      <c r="C79" s="32"/>
      <c r="D79" s="7"/>
      <c r="E79" s="35"/>
      <c r="F79" s="83"/>
      <c r="G79" s="80"/>
      <c r="H79" s="81"/>
      <c r="I79" s="80"/>
      <c r="J79" s="80"/>
      <c r="K79" s="80"/>
      <c r="L79" s="81"/>
      <c r="M79" s="82"/>
      <c r="N79" s="80"/>
      <c r="O79" s="81"/>
      <c r="P79" s="82"/>
      <c r="Q79" s="80"/>
      <c r="R79" s="81"/>
      <c r="S79" s="82"/>
      <c r="T79" s="80"/>
      <c r="U79" s="81"/>
      <c r="V79" s="82"/>
      <c r="W79" s="83"/>
      <c r="X79" s="20"/>
    </row>
    <row r="80" spans="2:24" hidden="1" x14ac:dyDescent="0.45">
      <c r="B80" s="11"/>
      <c r="C80" s="32"/>
      <c r="D80" s="7"/>
      <c r="E80" s="35"/>
      <c r="F80" s="80"/>
      <c r="G80" s="80"/>
      <c r="H80" s="81"/>
      <c r="I80" s="80"/>
      <c r="J80" s="80"/>
      <c r="K80" s="80"/>
      <c r="L80" s="81"/>
      <c r="M80" s="82"/>
      <c r="N80" s="80"/>
      <c r="O80" s="81"/>
      <c r="P80" s="82"/>
      <c r="Q80" s="80"/>
      <c r="R80" s="81"/>
      <c r="S80" s="82"/>
      <c r="T80" s="80"/>
      <c r="U80" s="81"/>
      <c r="V80" s="82"/>
      <c r="W80" s="83"/>
      <c r="X80" s="20"/>
    </row>
    <row r="81" spans="2:24" x14ac:dyDescent="0.45">
      <c r="B81" s="11" t="s">
        <v>68</v>
      </c>
      <c r="C81" s="32" t="s">
        <v>110</v>
      </c>
      <c r="D81" s="7" t="s">
        <v>130</v>
      </c>
      <c r="E81" s="35"/>
      <c r="F81" s="80">
        <v>70</v>
      </c>
      <c r="G81" s="80">
        <v>1.6094836666666668</v>
      </c>
      <c r="H81" s="81"/>
      <c r="I81" s="80">
        <v>0.44281700000000007</v>
      </c>
      <c r="J81" s="80"/>
      <c r="K81" s="80">
        <v>1.1666666666666667</v>
      </c>
      <c r="L81" s="81"/>
      <c r="M81" s="82">
        <v>0</v>
      </c>
      <c r="N81" s="80">
        <v>0</v>
      </c>
      <c r="O81" s="81"/>
      <c r="P81" s="82">
        <v>0</v>
      </c>
      <c r="Q81" s="80">
        <v>0</v>
      </c>
      <c r="R81" s="81"/>
      <c r="S81" s="82">
        <v>0</v>
      </c>
      <c r="T81" s="80">
        <v>0</v>
      </c>
      <c r="U81" s="81"/>
      <c r="V81" s="82">
        <v>60</v>
      </c>
      <c r="W81" s="83">
        <v>70</v>
      </c>
      <c r="X81" s="20"/>
    </row>
    <row r="82" spans="2:24" x14ac:dyDescent="0.45">
      <c r="B82" s="11" t="s">
        <v>69</v>
      </c>
      <c r="C82" s="32" t="s">
        <v>159</v>
      </c>
      <c r="D82" s="7" t="s">
        <v>130</v>
      </c>
      <c r="E82" s="35"/>
      <c r="F82" s="80">
        <v>85</v>
      </c>
      <c r="G82" s="80">
        <v>2.2642854999999997</v>
      </c>
      <c r="H82" s="81"/>
      <c r="I82" s="80">
        <v>0.61428550000000004</v>
      </c>
      <c r="J82" s="80"/>
      <c r="K82" s="80">
        <v>1.65</v>
      </c>
      <c r="L82" s="81"/>
      <c r="M82" s="82">
        <v>20</v>
      </c>
      <c r="N82" s="80">
        <v>7</v>
      </c>
      <c r="O82" s="81"/>
      <c r="P82" s="82">
        <v>40</v>
      </c>
      <c r="Q82" s="80">
        <v>7</v>
      </c>
      <c r="R82" s="81"/>
      <c r="S82" s="82">
        <v>0</v>
      </c>
      <c r="T82" s="80">
        <v>0</v>
      </c>
      <c r="U82" s="81"/>
      <c r="V82" s="82">
        <v>60</v>
      </c>
      <c r="W82" s="83">
        <v>85</v>
      </c>
      <c r="X82" s="20"/>
    </row>
    <row r="83" spans="2:24" x14ac:dyDescent="0.45">
      <c r="B83" s="11" t="s">
        <v>70</v>
      </c>
      <c r="C83" s="32" t="s">
        <v>160</v>
      </c>
      <c r="D83" s="7" t="s">
        <v>130</v>
      </c>
      <c r="E83" s="35"/>
      <c r="F83" s="80">
        <v>35</v>
      </c>
      <c r="G83" s="80">
        <v>1.0198800000000001</v>
      </c>
      <c r="H83" s="81"/>
      <c r="I83" s="80">
        <v>0.31988000000000005</v>
      </c>
      <c r="J83" s="80"/>
      <c r="K83" s="80">
        <v>0.7</v>
      </c>
      <c r="L83" s="81"/>
      <c r="M83" s="82">
        <v>0</v>
      </c>
      <c r="N83" s="80">
        <v>0</v>
      </c>
      <c r="O83" s="81"/>
      <c r="P83" s="82">
        <v>0</v>
      </c>
      <c r="Q83" s="80">
        <v>0</v>
      </c>
      <c r="R83" s="81"/>
      <c r="S83" s="82">
        <v>0</v>
      </c>
      <c r="T83" s="80">
        <v>0</v>
      </c>
      <c r="U83" s="81"/>
      <c r="V83" s="82">
        <v>50</v>
      </c>
      <c r="W83" s="83">
        <v>35</v>
      </c>
      <c r="X83" s="20"/>
    </row>
    <row r="84" spans="2:24" x14ac:dyDescent="0.45">
      <c r="B84" s="11" t="s">
        <v>134</v>
      </c>
      <c r="C84" s="32" t="s">
        <v>5</v>
      </c>
      <c r="D84" s="7" t="s">
        <v>130</v>
      </c>
      <c r="E84" s="35"/>
      <c r="F84" s="80">
        <v>50</v>
      </c>
      <c r="G84" s="80">
        <v>2.2190799999999999</v>
      </c>
      <c r="H84" s="81"/>
      <c r="I84" s="80">
        <v>1.2190799999999999</v>
      </c>
      <c r="J84" s="80"/>
      <c r="K84" s="80">
        <v>1</v>
      </c>
      <c r="L84" s="81"/>
      <c r="M84" s="82">
        <v>0</v>
      </c>
      <c r="N84" s="80">
        <v>0</v>
      </c>
      <c r="O84" s="81"/>
      <c r="P84" s="82">
        <v>0</v>
      </c>
      <c r="Q84" s="80">
        <v>0</v>
      </c>
      <c r="R84" s="81"/>
      <c r="S84" s="82">
        <v>0</v>
      </c>
      <c r="T84" s="80">
        <v>0</v>
      </c>
      <c r="U84" s="81"/>
      <c r="V84" s="82">
        <v>50</v>
      </c>
      <c r="W84" s="83">
        <v>50</v>
      </c>
      <c r="X84" s="20"/>
    </row>
    <row r="85" spans="2:24" x14ac:dyDescent="0.45">
      <c r="B85" s="11"/>
      <c r="C85" s="32"/>
      <c r="D85" s="7"/>
      <c r="E85" s="35"/>
      <c r="F85" s="80"/>
      <c r="G85" s="80"/>
      <c r="H85" s="81"/>
      <c r="I85" s="80"/>
      <c r="J85" s="80"/>
      <c r="K85" s="80"/>
      <c r="L85" s="81"/>
      <c r="M85" s="82"/>
      <c r="N85" s="80"/>
      <c r="O85" s="81"/>
      <c r="P85" s="82"/>
      <c r="Q85" s="80"/>
      <c r="R85" s="81"/>
      <c r="S85" s="82"/>
      <c r="T85" s="80"/>
      <c r="U85" s="81"/>
      <c r="V85" s="82"/>
      <c r="W85" s="83"/>
      <c r="X85" s="20"/>
    </row>
    <row r="86" spans="2:24" hidden="1" x14ac:dyDescent="0.45">
      <c r="B86" s="11"/>
      <c r="C86" s="32"/>
      <c r="D86" s="7"/>
      <c r="E86" s="35"/>
      <c r="F86" s="80"/>
      <c r="G86" s="80"/>
      <c r="H86" s="81"/>
      <c r="I86" s="80"/>
      <c r="J86" s="80"/>
      <c r="K86" s="80"/>
      <c r="L86" s="81"/>
      <c r="M86" s="82"/>
      <c r="N86" s="80"/>
      <c r="O86" s="81"/>
      <c r="P86" s="82"/>
      <c r="Q86" s="80"/>
      <c r="R86" s="81"/>
      <c r="S86" s="82"/>
      <c r="T86" s="80"/>
      <c r="U86" s="81"/>
      <c r="V86" s="82"/>
      <c r="W86" s="83"/>
      <c r="X86" s="20"/>
    </row>
    <row r="87" spans="2:24" hidden="1" x14ac:dyDescent="0.45">
      <c r="B87" s="11"/>
      <c r="C87" s="32"/>
      <c r="D87" s="7"/>
      <c r="E87" s="35"/>
      <c r="F87" s="80"/>
      <c r="G87" s="80"/>
      <c r="H87" s="81"/>
      <c r="I87" s="80"/>
      <c r="J87" s="80"/>
      <c r="K87" s="80"/>
      <c r="L87" s="81"/>
      <c r="M87" s="82"/>
      <c r="N87" s="80"/>
      <c r="O87" s="81"/>
      <c r="P87" s="82"/>
      <c r="Q87" s="80"/>
      <c r="R87" s="81"/>
      <c r="S87" s="82"/>
      <c r="T87" s="80"/>
      <c r="U87" s="81"/>
      <c r="V87" s="82"/>
      <c r="W87" s="83"/>
      <c r="X87" s="20"/>
    </row>
    <row r="88" spans="2:24" hidden="1" x14ac:dyDescent="0.45">
      <c r="B88" s="11"/>
      <c r="C88" s="32"/>
      <c r="D88" s="7"/>
      <c r="E88" s="35"/>
      <c r="F88" s="80"/>
      <c r="G88" s="80"/>
      <c r="H88" s="81"/>
      <c r="I88" s="80"/>
      <c r="J88" s="80"/>
      <c r="K88" s="80"/>
      <c r="L88" s="81"/>
      <c r="M88" s="82"/>
      <c r="N88" s="80"/>
      <c r="O88" s="81"/>
      <c r="P88" s="82"/>
      <c r="Q88" s="80"/>
      <c r="R88" s="81"/>
      <c r="S88" s="82"/>
      <c r="T88" s="80"/>
      <c r="U88" s="81"/>
      <c r="V88" s="82"/>
      <c r="W88" s="83"/>
      <c r="X88" s="20"/>
    </row>
    <row r="89" spans="2:24" hidden="1" x14ac:dyDescent="0.45">
      <c r="B89" s="11"/>
      <c r="C89" s="32"/>
      <c r="D89" s="7"/>
      <c r="E89" s="35"/>
      <c r="F89" s="80"/>
      <c r="G89" s="80"/>
      <c r="H89" s="81"/>
      <c r="I89" s="80"/>
      <c r="J89" s="80"/>
      <c r="K89" s="80"/>
      <c r="L89" s="81"/>
      <c r="M89" s="82"/>
      <c r="N89" s="80"/>
      <c r="O89" s="81"/>
      <c r="P89" s="82"/>
      <c r="Q89" s="80"/>
      <c r="R89" s="81"/>
      <c r="S89" s="82"/>
      <c r="T89" s="80"/>
      <c r="U89" s="81"/>
      <c r="V89" s="82"/>
      <c r="W89" s="83"/>
      <c r="X89" s="20"/>
    </row>
    <row r="90" spans="2:24" hidden="1" x14ac:dyDescent="0.45">
      <c r="B90" s="11"/>
      <c r="C90" s="32"/>
      <c r="D90" s="7"/>
      <c r="E90" s="35"/>
      <c r="F90" s="80"/>
      <c r="G90" s="80">
        <v>0</v>
      </c>
      <c r="H90" s="81"/>
      <c r="I90" s="80"/>
      <c r="J90" s="80"/>
      <c r="K90" s="80"/>
      <c r="L90" s="81"/>
      <c r="M90" s="82"/>
      <c r="N90" s="80"/>
      <c r="O90" s="81"/>
      <c r="P90" s="82"/>
      <c r="Q90" s="80"/>
      <c r="R90" s="81"/>
      <c r="S90" s="82"/>
      <c r="T90" s="80"/>
      <c r="U90" s="81"/>
      <c r="V90" s="82"/>
      <c r="W90" s="83"/>
      <c r="X90" s="20"/>
    </row>
    <row r="91" spans="2:24" x14ac:dyDescent="0.45">
      <c r="B91" s="11" t="s">
        <v>23</v>
      </c>
      <c r="C91" s="32" t="s">
        <v>112</v>
      </c>
      <c r="D91" s="7" t="s">
        <v>49</v>
      </c>
      <c r="E91" s="35"/>
      <c r="F91" s="80">
        <v>35</v>
      </c>
      <c r="G91" s="80">
        <v>1.594805</v>
      </c>
      <c r="H91" s="81"/>
      <c r="I91" s="86">
        <v>0.19480500000000001</v>
      </c>
      <c r="J91" s="80"/>
      <c r="K91" s="80">
        <v>1.4</v>
      </c>
      <c r="L91" s="81"/>
      <c r="M91" s="82">
        <v>0</v>
      </c>
      <c r="N91" s="80">
        <v>0</v>
      </c>
      <c r="O91" s="81"/>
      <c r="P91" s="82">
        <v>0</v>
      </c>
      <c r="Q91" s="80">
        <v>0</v>
      </c>
      <c r="R91" s="81"/>
      <c r="S91" s="82">
        <v>0</v>
      </c>
      <c r="T91" s="80">
        <v>0</v>
      </c>
      <c r="U91" s="81"/>
      <c r="V91" s="82">
        <v>25</v>
      </c>
      <c r="W91" s="83">
        <v>35</v>
      </c>
      <c r="X91" s="20"/>
    </row>
    <row r="92" spans="2:24" x14ac:dyDescent="0.45">
      <c r="B92" s="11" t="s">
        <v>24</v>
      </c>
      <c r="C92" s="32" t="s">
        <v>113</v>
      </c>
      <c r="D92" s="7" t="s">
        <v>49</v>
      </c>
      <c r="E92" s="35"/>
      <c r="F92" s="80">
        <v>95</v>
      </c>
      <c r="G92" s="80">
        <v>3.9948049999999999</v>
      </c>
      <c r="H92" s="81"/>
      <c r="I92" s="86">
        <v>0.19480500000000001</v>
      </c>
      <c r="J92" s="80"/>
      <c r="K92" s="85">
        <v>3.8</v>
      </c>
      <c r="L92" s="81"/>
      <c r="M92" s="82">
        <v>0</v>
      </c>
      <c r="N92" s="80">
        <v>0</v>
      </c>
      <c r="O92" s="81"/>
      <c r="P92" s="82">
        <v>0</v>
      </c>
      <c r="Q92" s="80">
        <v>0</v>
      </c>
      <c r="R92" s="81"/>
      <c r="S92" s="82">
        <v>0</v>
      </c>
      <c r="T92" s="80">
        <v>0</v>
      </c>
      <c r="U92" s="81"/>
      <c r="V92" s="82">
        <v>25</v>
      </c>
      <c r="W92" s="83">
        <v>95</v>
      </c>
      <c r="X92" s="20"/>
    </row>
    <row r="93" spans="2:24" x14ac:dyDescent="0.45">
      <c r="B93" s="11" t="s">
        <v>25</v>
      </c>
      <c r="C93" s="32" t="s">
        <v>26</v>
      </c>
      <c r="D93" s="7" t="s">
        <v>49</v>
      </c>
      <c r="E93" s="35"/>
      <c r="F93" s="80">
        <v>40</v>
      </c>
      <c r="G93" s="80">
        <v>1.6754245000000001</v>
      </c>
      <c r="H93" s="81"/>
      <c r="I93" s="86">
        <v>7.5424500000000005E-2</v>
      </c>
      <c r="J93" s="80"/>
      <c r="K93" s="80">
        <v>1.6</v>
      </c>
      <c r="L93" s="81"/>
      <c r="M93" s="82">
        <v>0</v>
      </c>
      <c r="N93" s="80">
        <v>0</v>
      </c>
      <c r="O93" s="81"/>
      <c r="P93" s="82">
        <v>0</v>
      </c>
      <c r="Q93" s="80">
        <v>0</v>
      </c>
      <c r="R93" s="81"/>
      <c r="S93" s="82">
        <v>0</v>
      </c>
      <c r="T93" s="80">
        <v>0</v>
      </c>
      <c r="U93" s="81"/>
      <c r="V93" s="82">
        <v>25</v>
      </c>
      <c r="W93" s="83">
        <v>40</v>
      </c>
      <c r="X93" s="20"/>
    </row>
    <row r="94" spans="2:24" x14ac:dyDescent="0.45">
      <c r="B94" s="11" t="s">
        <v>27</v>
      </c>
      <c r="C94" s="32" t="s">
        <v>114</v>
      </c>
      <c r="D94" s="7" t="s">
        <v>49</v>
      </c>
      <c r="E94" s="35"/>
      <c r="F94" s="80">
        <v>40</v>
      </c>
      <c r="G94" s="80">
        <v>1.7948050000000002</v>
      </c>
      <c r="H94" s="81"/>
      <c r="I94" s="86">
        <v>0.19480500000000001</v>
      </c>
      <c r="J94" s="80"/>
      <c r="K94" s="80">
        <v>1.6</v>
      </c>
      <c r="L94" s="81"/>
      <c r="M94" s="82">
        <v>0</v>
      </c>
      <c r="N94" s="80">
        <v>0</v>
      </c>
      <c r="O94" s="81"/>
      <c r="P94" s="82">
        <v>0</v>
      </c>
      <c r="Q94" s="80">
        <v>0</v>
      </c>
      <c r="R94" s="81"/>
      <c r="S94" s="82">
        <v>0</v>
      </c>
      <c r="T94" s="80">
        <v>0</v>
      </c>
      <c r="U94" s="81"/>
      <c r="V94" s="82">
        <v>25</v>
      </c>
      <c r="W94" s="83">
        <v>40</v>
      </c>
      <c r="X94" s="20"/>
    </row>
    <row r="95" spans="2:24" x14ac:dyDescent="0.45">
      <c r="B95" s="11" t="s">
        <v>28</v>
      </c>
      <c r="C95" s="32" t="s">
        <v>115</v>
      </c>
      <c r="D95" s="7" t="s">
        <v>49</v>
      </c>
      <c r="E95" s="35"/>
      <c r="F95" s="80">
        <v>30</v>
      </c>
      <c r="G95" s="80">
        <v>0.94180799999999998</v>
      </c>
      <c r="H95" s="81"/>
      <c r="I95" s="86">
        <v>0.19180800000000003</v>
      </c>
      <c r="J95" s="80"/>
      <c r="K95" s="80">
        <v>0.75</v>
      </c>
      <c r="L95" s="81"/>
      <c r="M95" s="82">
        <v>0</v>
      </c>
      <c r="N95" s="80">
        <v>0</v>
      </c>
      <c r="O95" s="81"/>
      <c r="P95" s="82">
        <v>0</v>
      </c>
      <c r="Q95" s="80">
        <v>0</v>
      </c>
      <c r="R95" s="81"/>
      <c r="S95" s="82">
        <v>0</v>
      </c>
      <c r="T95" s="80">
        <v>0</v>
      </c>
      <c r="U95" s="81"/>
      <c r="V95" s="82">
        <v>40</v>
      </c>
      <c r="W95" s="83">
        <v>30</v>
      </c>
      <c r="X95" s="20"/>
    </row>
    <row r="96" spans="2:24" x14ac:dyDescent="0.45">
      <c r="B96" s="11" t="s">
        <v>29</v>
      </c>
      <c r="C96" s="35" t="s">
        <v>116</v>
      </c>
      <c r="D96" s="7" t="s">
        <v>49</v>
      </c>
      <c r="E96" s="35"/>
      <c r="F96" s="80">
        <v>55</v>
      </c>
      <c r="G96" s="80">
        <v>1.9986760000000001</v>
      </c>
      <c r="H96" s="81"/>
      <c r="I96" s="86">
        <v>0.62367600000000012</v>
      </c>
      <c r="J96" s="80"/>
      <c r="K96" s="80">
        <v>1.375</v>
      </c>
      <c r="L96" s="81"/>
      <c r="M96" s="82">
        <v>0</v>
      </c>
      <c r="N96" s="80">
        <v>0</v>
      </c>
      <c r="O96" s="81"/>
      <c r="P96" s="82">
        <v>0</v>
      </c>
      <c r="Q96" s="80">
        <v>0</v>
      </c>
      <c r="R96" s="81"/>
      <c r="S96" s="82">
        <v>0</v>
      </c>
      <c r="T96" s="80">
        <v>0</v>
      </c>
      <c r="U96" s="81"/>
      <c r="V96" s="82">
        <v>40</v>
      </c>
      <c r="W96" s="83">
        <v>55</v>
      </c>
      <c r="X96" s="20"/>
    </row>
    <row r="97" spans="2:24" x14ac:dyDescent="0.45">
      <c r="B97" s="36" t="s">
        <v>30</v>
      </c>
      <c r="C97" s="32" t="s">
        <v>117</v>
      </c>
      <c r="D97" s="7" t="s">
        <v>49</v>
      </c>
      <c r="E97" s="35"/>
      <c r="F97" s="80">
        <v>40</v>
      </c>
      <c r="G97" s="80">
        <v>2.7462530000000003</v>
      </c>
      <c r="H97" s="81"/>
      <c r="I97" s="86">
        <v>0.74625300000000006</v>
      </c>
      <c r="J97" s="80"/>
      <c r="K97" s="80">
        <v>2</v>
      </c>
      <c r="L97" s="81"/>
      <c r="M97" s="82">
        <v>0</v>
      </c>
      <c r="N97" s="80">
        <v>0</v>
      </c>
      <c r="O97" s="81"/>
      <c r="P97" s="82">
        <v>0</v>
      </c>
      <c r="Q97" s="80">
        <v>0</v>
      </c>
      <c r="R97" s="81"/>
      <c r="S97" s="82">
        <v>0</v>
      </c>
      <c r="T97" s="80">
        <v>0</v>
      </c>
      <c r="U97" s="81"/>
      <c r="V97" s="82">
        <v>20</v>
      </c>
      <c r="W97" s="83">
        <v>40</v>
      </c>
      <c r="X97" s="20"/>
    </row>
    <row r="98" spans="2:24" x14ac:dyDescent="0.45">
      <c r="B98" s="36" t="s">
        <v>71</v>
      </c>
      <c r="C98" s="32" t="s">
        <v>118</v>
      </c>
      <c r="D98" s="7" t="s">
        <v>49</v>
      </c>
      <c r="E98" s="35"/>
      <c r="F98" s="80">
        <v>55</v>
      </c>
      <c r="G98" s="80">
        <v>2.523676</v>
      </c>
      <c r="H98" s="81"/>
      <c r="I98" s="86">
        <v>0.32367600000000007</v>
      </c>
      <c r="J98" s="80"/>
      <c r="K98" s="80">
        <v>2.2000000000000002</v>
      </c>
      <c r="L98" s="81"/>
      <c r="M98" s="82">
        <v>0</v>
      </c>
      <c r="N98" s="80">
        <v>0</v>
      </c>
      <c r="O98" s="81"/>
      <c r="P98" s="82">
        <v>0</v>
      </c>
      <c r="Q98" s="80">
        <v>0</v>
      </c>
      <c r="R98" s="81"/>
      <c r="S98" s="82">
        <v>0</v>
      </c>
      <c r="T98" s="80">
        <v>0</v>
      </c>
      <c r="U98" s="81"/>
      <c r="V98" s="82">
        <v>25</v>
      </c>
      <c r="W98" s="83">
        <v>55</v>
      </c>
      <c r="X98" s="20"/>
    </row>
    <row r="99" spans="2:24" x14ac:dyDescent="0.45">
      <c r="B99" s="36"/>
      <c r="C99" s="32"/>
      <c r="D99" s="7"/>
      <c r="E99" s="35"/>
      <c r="F99" s="80"/>
      <c r="G99" s="80"/>
      <c r="H99" s="81"/>
      <c r="I99" s="80"/>
      <c r="J99" s="80"/>
      <c r="K99" s="80"/>
      <c r="L99" s="81"/>
      <c r="M99" s="82"/>
      <c r="N99" s="80"/>
      <c r="O99" s="81"/>
      <c r="P99" s="82"/>
      <c r="Q99" s="80"/>
      <c r="R99" s="81"/>
      <c r="S99" s="82"/>
      <c r="T99" s="80"/>
      <c r="U99" s="81"/>
      <c r="V99" s="82"/>
      <c r="W99" s="83"/>
      <c r="X99" s="20"/>
    </row>
    <row r="100" spans="2:24" hidden="1" x14ac:dyDescent="0.45">
      <c r="B100" s="36"/>
      <c r="C100" s="32"/>
      <c r="D100" s="7"/>
      <c r="E100" s="35"/>
      <c r="F100" s="80"/>
      <c r="G100" s="80"/>
      <c r="H100" s="81"/>
      <c r="I100" s="80"/>
      <c r="J100" s="80"/>
      <c r="K100" s="80"/>
      <c r="L100" s="81"/>
      <c r="M100" s="82"/>
      <c r="N100" s="80"/>
      <c r="O100" s="81"/>
      <c r="P100" s="82"/>
      <c r="Q100" s="80"/>
      <c r="R100" s="81"/>
      <c r="S100" s="82"/>
      <c r="T100" s="80"/>
      <c r="U100" s="81"/>
      <c r="V100" s="82"/>
      <c r="W100" s="83"/>
      <c r="X100" s="20"/>
    </row>
    <row r="101" spans="2:24" hidden="1" x14ac:dyDescent="0.45">
      <c r="B101" s="36"/>
      <c r="C101" s="32"/>
      <c r="D101" s="7"/>
      <c r="E101" s="35"/>
      <c r="F101" s="80"/>
      <c r="G101" s="80"/>
      <c r="H101" s="81"/>
      <c r="I101" s="80"/>
      <c r="J101" s="80"/>
      <c r="K101" s="80"/>
      <c r="L101" s="81"/>
      <c r="M101" s="82"/>
      <c r="N101" s="80"/>
      <c r="O101" s="81"/>
      <c r="P101" s="82"/>
      <c r="Q101" s="80"/>
      <c r="R101" s="81"/>
      <c r="S101" s="82"/>
      <c r="T101" s="80"/>
      <c r="U101" s="81"/>
      <c r="V101" s="82"/>
      <c r="W101" s="83"/>
      <c r="X101" s="20"/>
    </row>
    <row r="102" spans="2:24" hidden="1" x14ac:dyDescent="0.45">
      <c r="B102" s="36"/>
      <c r="C102" s="32"/>
      <c r="D102" s="7"/>
      <c r="E102" s="35"/>
      <c r="F102" s="80"/>
      <c r="G102" s="80"/>
      <c r="H102" s="81"/>
      <c r="I102" s="80"/>
      <c r="J102" s="80"/>
      <c r="K102" s="80"/>
      <c r="L102" s="81"/>
      <c r="M102" s="82"/>
      <c r="N102" s="80"/>
      <c r="O102" s="81"/>
      <c r="P102" s="82"/>
      <c r="Q102" s="80"/>
      <c r="R102" s="81"/>
      <c r="S102" s="82"/>
      <c r="T102" s="80"/>
      <c r="U102" s="81"/>
      <c r="V102" s="82"/>
      <c r="W102" s="83"/>
      <c r="X102" s="20"/>
    </row>
    <row r="103" spans="2:24" hidden="1" x14ac:dyDescent="0.45">
      <c r="B103" s="36"/>
      <c r="C103" s="32"/>
      <c r="D103" s="7"/>
      <c r="E103" s="35"/>
      <c r="F103" s="80"/>
      <c r="G103" s="80"/>
      <c r="H103" s="81"/>
      <c r="I103" s="80"/>
      <c r="J103" s="80"/>
      <c r="K103" s="80"/>
      <c r="L103" s="81"/>
      <c r="M103" s="82"/>
      <c r="N103" s="80"/>
      <c r="O103" s="81"/>
      <c r="P103" s="82"/>
      <c r="Q103" s="80"/>
      <c r="R103" s="81"/>
      <c r="S103" s="82"/>
      <c r="T103" s="80"/>
      <c r="U103" s="81"/>
      <c r="V103" s="82"/>
      <c r="W103" s="83"/>
      <c r="X103" s="20"/>
    </row>
    <row r="104" spans="2:24" hidden="1" x14ac:dyDescent="0.45">
      <c r="B104" s="36"/>
      <c r="C104" s="32"/>
      <c r="D104" s="7"/>
      <c r="E104" s="35"/>
      <c r="F104" s="80"/>
      <c r="G104" s="80"/>
      <c r="H104" s="81"/>
      <c r="I104" s="80"/>
      <c r="J104" s="80"/>
      <c r="K104" s="80"/>
      <c r="L104" s="81"/>
      <c r="M104" s="82"/>
      <c r="N104" s="80"/>
      <c r="O104" s="81"/>
      <c r="P104" s="82"/>
      <c r="Q104" s="80"/>
      <c r="R104" s="81"/>
      <c r="S104" s="82"/>
      <c r="T104" s="80"/>
      <c r="U104" s="81"/>
      <c r="V104" s="82"/>
      <c r="W104" s="83"/>
      <c r="X104" s="20"/>
    </row>
    <row r="105" spans="2:24" hidden="1" x14ac:dyDescent="0.45">
      <c r="B105" s="36"/>
      <c r="C105" s="32"/>
      <c r="D105" s="7"/>
      <c r="E105" s="35"/>
      <c r="F105" s="80"/>
      <c r="G105" s="80"/>
      <c r="H105" s="81"/>
      <c r="I105" s="80"/>
      <c r="J105" s="80"/>
      <c r="K105" s="80"/>
      <c r="L105" s="81"/>
      <c r="M105" s="82"/>
      <c r="N105" s="80"/>
      <c r="O105" s="81"/>
      <c r="P105" s="82"/>
      <c r="Q105" s="80"/>
      <c r="R105" s="81"/>
      <c r="S105" s="82"/>
      <c r="T105" s="80"/>
      <c r="U105" s="81"/>
      <c r="V105" s="82"/>
      <c r="W105" s="83"/>
      <c r="X105" s="20"/>
    </row>
    <row r="106" spans="2:24" hidden="1" x14ac:dyDescent="0.45">
      <c r="B106" s="36"/>
      <c r="C106" s="32"/>
      <c r="D106" s="7"/>
      <c r="E106" s="35"/>
      <c r="F106" s="80"/>
      <c r="G106" s="80"/>
      <c r="H106" s="81"/>
      <c r="I106" s="80"/>
      <c r="J106" s="80"/>
      <c r="K106" s="80"/>
      <c r="L106" s="81"/>
      <c r="M106" s="82"/>
      <c r="N106" s="80"/>
      <c r="O106" s="81"/>
      <c r="P106" s="82"/>
      <c r="Q106" s="80"/>
      <c r="R106" s="81"/>
      <c r="S106" s="82"/>
      <c r="T106" s="80"/>
      <c r="U106" s="81"/>
      <c r="V106" s="82"/>
      <c r="W106" s="83"/>
      <c r="X106" s="20"/>
    </row>
    <row r="107" spans="2:24" hidden="1" x14ac:dyDescent="0.45">
      <c r="B107" s="36"/>
      <c r="C107" s="32"/>
      <c r="D107" s="7"/>
      <c r="E107" s="35"/>
      <c r="F107" s="80"/>
      <c r="G107" s="80"/>
      <c r="H107" s="81"/>
      <c r="I107" s="80"/>
      <c r="J107" s="80"/>
      <c r="K107" s="80"/>
      <c r="L107" s="81"/>
      <c r="M107" s="82"/>
      <c r="N107" s="80"/>
      <c r="O107" s="81"/>
      <c r="P107" s="82"/>
      <c r="Q107" s="80"/>
      <c r="R107" s="81"/>
      <c r="S107" s="82"/>
      <c r="T107" s="80"/>
      <c r="U107" s="81"/>
      <c r="V107" s="82"/>
      <c r="W107" s="83"/>
      <c r="X107" s="20"/>
    </row>
    <row r="108" spans="2:24" hidden="1" x14ac:dyDescent="0.45">
      <c r="B108" s="36"/>
      <c r="C108" s="32"/>
      <c r="D108" s="7"/>
      <c r="E108" s="35"/>
      <c r="F108" s="80"/>
      <c r="G108" s="80"/>
      <c r="H108" s="81"/>
      <c r="I108" s="80"/>
      <c r="J108" s="80"/>
      <c r="K108" s="80"/>
      <c r="L108" s="81"/>
      <c r="M108" s="82"/>
      <c r="N108" s="80"/>
      <c r="O108" s="81"/>
      <c r="P108" s="82"/>
      <c r="Q108" s="80"/>
      <c r="R108" s="81"/>
      <c r="S108" s="82"/>
      <c r="T108" s="80"/>
      <c r="U108" s="81"/>
      <c r="V108" s="82"/>
      <c r="W108" s="83"/>
      <c r="X108" s="20"/>
    </row>
    <row r="109" spans="2:24" hidden="1" x14ac:dyDescent="0.45">
      <c r="B109" s="36"/>
      <c r="C109" s="32"/>
      <c r="D109" s="7"/>
      <c r="E109" s="35"/>
      <c r="F109" s="80"/>
      <c r="G109" s="80"/>
      <c r="H109" s="81"/>
      <c r="I109" s="80"/>
      <c r="J109" s="80"/>
      <c r="K109" s="80"/>
      <c r="L109" s="81"/>
      <c r="M109" s="82"/>
      <c r="N109" s="80"/>
      <c r="O109" s="81"/>
      <c r="P109" s="82"/>
      <c r="Q109" s="80"/>
      <c r="R109" s="81"/>
      <c r="S109" s="82"/>
      <c r="T109" s="80"/>
      <c r="U109" s="81"/>
      <c r="V109" s="82"/>
      <c r="W109" s="83"/>
      <c r="X109" s="20"/>
    </row>
    <row r="110" spans="2:24" hidden="1" x14ac:dyDescent="0.45">
      <c r="B110" s="36"/>
      <c r="C110" s="32"/>
      <c r="D110" s="7"/>
      <c r="E110" s="35"/>
      <c r="F110" s="80"/>
      <c r="G110" s="80"/>
      <c r="H110" s="81"/>
      <c r="I110" s="80"/>
      <c r="J110" s="80"/>
      <c r="K110" s="80"/>
      <c r="L110" s="81"/>
      <c r="M110" s="82"/>
      <c r="N110" s="80"/>
      <c r="O110" s="81"/>
      <c r="P110" s="82"/>
      <c r="Q110" s="80"/>
      <c r="R110" s="81"/>
      <c r="S110" s="82"/>
      <c r="T110" s="80"/>
      <c r="U110" s="81"/>
      <c r="V110" s="82"/>
      <c r="W110" s="83"/>
      <c r="X110" s="20"/>
    </row>
    <row r="111" spans="2:24" x14ac:dyDescent="0.45">
      <c r="B111" s="36" t="s">
        <v>72</v>
      </c>
      <c r="C111" s="32" t="s">
        <v>12</v>
      </c>
      <c r="D111" s="7" t="s">
        <v>129</v>
      </c>
      <c r="E111" s="35"/>
      <c r="F111" s="83">
        <v>3500</v>
      </c>
      <c r="G111" s="80">
        <v>144.649</v>
      </c>
      <c r="H111" s="81"/>
      <c r="I111" s="86">
        <v>74.649000000000001</v>
      </c>
      <c r="J111" s="80"/>
      <c r="K111" s="80">
        <v>70</v>
      </c>
      <c r="L111" s="81"/>
      <c r="M111" s="82">
        <v>0</v>
      </c>
      <c r="N111" s="80">
        <v>0</v>
      </c>
      <c r="O111" s="81"/>
      <c r="P111" s="82">
        <v>0</v>
      </c>
      <c r="Q111" s="80">
        <v>0</v>
      </c>
      <c r="R111" s="81"/>
      <c r="S111" s="82">
        <v>0</v>
      </c>
      <c r="T111" s="80">
        <v>0</v>
      </c>
      <c r="U111" s="81"/>
      <c r="V111" s="82">
        <v>50</v>
      </c>
      <c r="W111" s="83">
        <v>3500</v>
      </c>
      <c r="X111" s="20"/>
    </row>
    <row r="112" spans="2:24" x14ac:dyDescent="0.45">
      <c r="B112" s="36" t="s">
        <v>73</v>
      </c>
      <c r="C112" s="37" t="s">
        <v>161</v>
      </c>
      <c r="D112" s="7" t="s">
        <v>41</v>
      </c>
      <c r="E112" s="35"/>
      <c r="F112" s="80">
        <v>60</v>
      </c>
      <c r="G112" s="80">
        <v>5.2620000000000005</v>
      </c>
      <c r="H112" s="81"/>
      <c r="I112" s="80">
        <v>4.6620000000000008</v>
      </c>
      <c r="J112" s="80"/>
      <c r="K112" s="80">
        <v>0.6</v>
      </c>
      <c r="L112" s="81"/>
      <c r="M112" s="82">
        <v>25</v>
      </c>
      <c r="N112" s="80">
        <v>15</v>
      </c>
      <c r="O112" s="81"/>
      <c r="P112" s="82">
        <v>0</v>
      </c>
      <c r="Q112" s="80">
        <v>0</v>
      </c>
      <c r="R112" s="81"/>
      <c r="S112" s="82">
        <v>0</v>
      </c>
      <c r="T112" s="80">
        <v>0</v>
      </c>
      <c r="U112" s="81"/>
      <c r="V112" s="82">
        <v>50</v>
      </c>
      <c r="W112" s="83">
        <v>15</v>
      </c>
      <c r="X112" s="20"/>
    </row>
    <row r="113" spans="2:24" x14ac:dyDescent="0.45">
      <c r="B113" s="36" t="s">
        <v>74</v>
      </c>
      <c r="C113" s="37" t="s">
        <v>120</v>
      </c>
      <c r="D113" s="7" t="s">
        <v>41</v>
      </c>
      <c r="E113" s="35"/>
      <c r="F113" s="80">
        <v>50</v>
      </c>
      <c r="G113" s="80">
        <v>20.371000000000002</v>
      </c>
      <c r="H113" s="81"/>
      <c r="I113" s="86">
        <v>17.871000000000002</v>
      </c>
      <c r="J113" s="80"/>
      <c r="K113" s="80">
        <v>2.5</v>
      </c>
      <c r="L113" s="81"/>
      <c r="M113" s="82">
        <v>0</v>
      </c>
      <c r="N113" s="80">
        <v>0</v>
      </c>
      <c r="O113" s="81"/>
      <c r="P113" s="82">
        <v>0</v>
      </c>
      <c r="Q113" s="80">
        <v>0</v>
      </c>
      <c r="R113" s="81"/>
      <c r="S113" s="82">
        <v>0</v>
      </c>
      <c r="T113" s="80">
        <v>0</v>
      </c>
      <c r="U113" s="81"/>
      <c r="V113" s="82">
        <v>20</v>
      </c>
      <c r="W113" s="83">
        <v>50</v>
      </c>
      <c r="X113" s="20"/>
    </row>
    <row r="114" spans="2:24" x14ac:dyDescent="0.45">
      <c r="B114" s="36" t="s">
        <v>75</v>
      </c>
      <c r="C114" s="37" t="s">
        <v>121</v>
      </c>
      <c r="D114" s="7" t="s">
        <v>41</v>
      </c>
      <c r="E114" s="35"/>
      <c r="F114" s="80">
        <v>30</v>
      </c>
      <c r="G114" s="80">
        <v>17.387500000000003</v>
      </c>
      <c r="H114" s="81"/>
      <c r="I114" s="86">
        <v>15.887500000000003</v>
      </c>
      <c r="J114" s="80"/>
      <c r="K114" s="80">
        <v>1.5</v>
      </c>
      <c r="L114" s="81"/>
      <c r="M114" s="82">
        <v>0</v>
      </c>
      <c r="N114" s="80">
        <v>0</v>
      </c>
      <c r="O114" s="81"/>
      <c r="P114" s="82">
        <v>0</v>
      </c>
      <c r="Q114" s="80">
        <v>0</v>
      </c>
      <c r="R114" s="81"/>
      <c r="S114" s="82">
        <v>0</v>
      </c>
      <c r="T114" s="80">
        <v>0</v>
      </c>
      <c r="U114" s="81"/>
      <c r="V114" s="82">
        <v>20</v>
      </c>
      <c r="W114" s="83">
        <v>30</v>
      </c>
      <c r="X114" s="20"/>
    </row>
    <row r="115" spans="2:24" x14ac:dyDescent="0.45">
      <c r="B115" s="36" t="s">
        <v>76</v>
      </c>
      <c r="C115" s="37" t="s">
        <v>122</v>
      </c>
      <c r="D115" s="7" t="s">
        <v>41</v>
      </c>
      <c r="E115" s="35"/>
      <c r="F115" s="80">
        <v>8</v>
      </c>
      <c r="G115" s="80">
        <v>18.489500000000003</v>
      </c>
      <c r="H115" s="81"/>
      <c r="I115" s="80">
        <v>18.329500000000003</v>
      </c>
      <c r="J115" s="80"/>
      <c r="K115" s="80">
        <v>0.16</v>
      </c>
      <c r="L115" s="81"/>
      <c r="M115" s="82">
        <v>0</v>
      </c>
      <c r="N115" s="80">
        <v>0</v>
      </c>
      <c r="O115" s="81"/>
      <c r="P115" s="82">
        <v>0</v>
      </c>
      <c r="Q115" s="80">
        <v>0</v>
      </c>
      <c r="R115" s="81"/>
      <c r="S115" s="82">
        <v>0</v>
      </c>
      <c r="T115" s="80">
        <v>0</v>
      </c>
      <c r="U115" s="81"/>
      <c r="V115" s="82">
        <v>50</v>
      </c>
      <c r="W115" s="83">
        <v>8</v>
      </c>
      <c r="X115" s="20"/>
    </row>
    <row r="116" spans="2:24" x14ac:dyDescent="0.45">
      <c r="B116" s="36" t="s">
        <v>77</v>
      </c>
      <c r="C116" s="37" t="s">
        <v>162</v>
      </c>
      <c r="D116" s="7" t="s">
        <v>176</v>
      </c>
      <c r="E116" s="35"/>
      <c r="F116" s="80" t="s">
        <v>179</v>
      </c>
      <c r="G116" s="80">
        <v>18.722700000000003</v>
      </c>
      <c r="H116" s="81"/>
      <c r="I116" s="80">
        <v>18.722700000000003</v>
      </c>
      <c r="J116" s="80"/>
      <c r="K116" s="80">
        <v>0</v>
      </c>
      <c r="L116" s="81"/>
      <c r="M116" s="82">
        <v>0</v>
      </c>
      <c r="N116" s="80">
        <v>0</v>
      </c>
      <c r="O116" s="81"/>
      <c r="P116" s="82">
        <v>0</v>
      </c>
      <c r="Q116" s="80">
        <v>0</v>
      </c>
      <c r="R116" s="81"/>
      <c r="S116" s="82">
        <v>0</v>
      </c>
      <c r="T116" s="80">
        <v>0</v>
      </c>
      <c r="U116" s="81"/>
      <c r="V116" s="82">
        <v>0</v>
      </c>
      <c r="W116" s="83">
        <v>0</v>
      </c>
      <c r="X116" s="20"/>
    </row>
    <row r="117" spans="2:24" x14ac:dyDescent="0.45">
      <c r="B117" s="36"/>
      <c r="C117" s="37"/>
      <c r="D117" s="7"/>
      <c r="E117" s="35"/>
      <c r="F117" s="80"/>
      <c r="G117" s="80"/>
      <c r="H117" s="81"/>
      <c r="I117" s="80"/>
      <c r="J117" s="80"/>
      <c r="K117" s="80"/>
      <c r="L117" s="81"/>
      <c r="M117" s="82"/>
      <c r="N117" s="80"/>
      <c r="O117" s="81"/>
      <c r="P117" s="82"/>
      <c r="Q117" s="80"/>
      <c r="R117" s="81"/>
      <c r="S117" s="82"/>
      <c r="T117" s="80"/>
      <c r="U117" s="81"/>
      <c r="V117" s="82"/>
      <c r="W117" s="83"/>
      <c r="X117" s="20"/>
    </row>
    <row r="118" spans="2:24" hidden="1" x14ac:dyDescent="0.45">
      <c r="B118" s="36"/>
      <c r="C118" s="37"/>
      <c r="D118" s="7"/>
      <c r="E118" s="35"/>
      <c r="F118" s="80"/>
      <c r="G118" s="80"/>
      <c r="H118" s="81"/>
      <c r="I118" s="80"/>
      <c r="J118" s="80"/>
      <c r="K118" s="80"/>
      <c r="L118" s="81"/>
      <c r="M118" s="82"/>
      <c r="N118" s="80"/>
      <c r="O118" s="81"/>
      <c r="P118" s="82"/>
      <c r="Q118" s="80"/>
      <c r="R118" s="81"/>
      <c r="S118" s="82"/>
      <c r="T118" s="80"/>
      <c r="U118" s="81"/>
      <c r="V118" s="82"/>
      <c r="W118" s="83"/>
      <c r="X118" s="20"/>
    </row>
    <row r="119" spans="2:24" hidden="1" x14ac:dyDescent="0.45">
      <c r="B119" s="36"/>
      <c r="C119" s="37"/>
      <c r="D119" s="7"/>
      <c r="E119" s="35"/>
      <c r="F119" s="80"/>
      <c r="G119" s="80"/>
      <c r="H119" s="81"/>
      <c r="I119" s="80"/>
      <c r="J119" s="80"/>
      <c r="K119" s="80"/>
      <c r="L119" s="81"/>
      <c r="M119" s="82"/>
      <c r="N119" s="80"/>
      <c r="O119" s="81"/>
      <c r="P119" s="82"/>
      <c r="Q119" s="80"/>
      <c r="R119" s="81"/>
      <c r="S119" s="82"/>
      <c r="T119" s="80"/>
      <c r="U119" s="81"/>
      <c r="V119" s="82"/>
      <c r="W119" s="83"/>
      <c r="X119" s="20"/>
    </row>
    <row r="120" spans="2:24" hidden="1" x14ac:dyDescent="0.45">
      <c r="B120" s="36"/>
      <c r="C120" s="37"/>
      <c r="D120" s="7"/>
      <c r="E120" s="35"/>
      <c r="F120" s="80"/>
      <c r="G120" s="80"/>
      <c r="H120" s="81"/>
      <c r="I120" s="80"/>
      <c r="J120" s="80"/>
      <c r="K120" s="80"/>
      <c r="L120" s="81"/>
      <c r="M120" s="82"/>
      <c r="N120" s="80"/>
      <c r="O120" s="81"/>
      <c r="P120" s="82"/>
      <c r="Q120" s="80"/>
      <c r="R120" s="81"/>
      <c r="S120" s="82"/>
      <c r="T120" s="80"/>
      <c r="U120" s="81"/>
      <c r="V120" s="82"/>
      <c r="W120" s="83"/>
      <c r="X120" s="20"/>
    </row>
    <row r="121" spans="2:24" x14ac:dyDescent="0.45">
      <c r="B121" s="36" t="s">
        <v>80</v>
      </c>
      <c r="C121" s="37" t="s">
        <v>163</v>
      </c>
      <c r="D121" s="7" t="s">
        <v>129</v>
      </c>
      <c r="E121" s="35"/>
      <c r="F121" s="83">
        <v>10000</v>
      </c>
      <c r="G121" s="80">
        <v>310.49549999999999</v>
      </c>
      <c r="H121" s="81"/>
      <c r="I121" s="86">
        <v>110.49549999999998</v>
      </c>
      <c r="J121" s="80"/>
      <c r="K121" s="80">
        <v>200</v>
      </c>
      <c r="L121" s="81"/>
      <c r="M121" s="82">
        <v>0</v>
      </c>
      <c r="N121" s="80">
        <v>0</v>
      </c>
      <c r="O121" s="81"/>
      <c r="P121" s="82">
        <v>0</v>
      </c>
      <c r="Q121" s="80">
        <v>0</v>
      </c>
      <c r="R121" s="81"/>
      <c r="S121" s="82">
        <v>0</v>
      </c>
      <c r="T121" s="80">
        <v>0</v>
      </c>
      <c r="U121" s="81"/>
      <c r="V121" s="82">
        <v>50</v>
      </c>
      <c r="W121" s="83">
        <v>10000</v>
      </c>
      <c r="X121" s="20"/>
    </row>
    <row r="122" spans="2:24" x14ac:dyDescent="0.45">
      <c r="B122" s="36" t="s">
        <v>81</v>
      </c>
      <c r="C122" s="37" t="s">
        <v>124</v>
      </c>
      <c r="D122" s="7" t="s">
        <v>49</v>
      </c>
      <c r="E122" s="35"/>
      <c r="F122" s="80">
        <v>25</v>
      </c>
      <c r="G122" s="80">
        <v>2.0921000000000003</v>
      </c>
      <c r="H122" s="81"/>
      <c r="I122" s="86">
        <v>1.0921000000000001</v>
      </c>
      <c r="J122" s="80"/>
      <c r="K122" s="80">
        <v>1</v>
      </c>
      <c r="L122" s="81"/>
      <c r="M122" s="82">
        <v>0</v>
      </c>
      <c r="N122" s="80">
        <v>0</v>
      </c>
      <c r="O122" s="81"/>
      <c r="P122" s="82">
        <v>0</v>
      </c>
      <c r="Q122" s="80">
        <v>0</v>
      </c>
      <c r="R122" s="81"/>
      <c r="S122" s="82">
        <v>0</v>
      </c>
      <c r="T122" s="80">
        <v>0</v>
      </c>
      <c r="U122" s="81"/>
      <c r="V122" s="82">
        <v>25</v>
      </c>
      <c r="W122" s="83">
        <v>25</v>
      </c>
      <c r="X122" s="20"/>
    </row>
    <row r="123" spans="2:24" x14ac:dyDescent="0.45">
      <c r="B123" s="36" t="s">
        <v>82</v>
      </c>
      <c r="C123" s="37" t="s">
        <v>164</v>
      </c>
      <c r="D123" s="7" t="s">
        <v>49</v>
      </c>
      <c r="E123" s="35"/>
      <c r="F123" s="80">
        <v>25</v>
      </c>
      <c r="G123" s="80">
        <v>2.0784025000000002</v>
      </c>
      <c r="H123" s="81"/>
      <c r="I123" s="86">
        <v>1.0784024999999999</v>
      </c>
      <c r="J123" s="80"/>
      <c r="K123" s="80">
        <v>1</v>
      </c>
      <c r="L123" s="81"/>
      <c r="M123" s="82">
        <v>0</v>
      </c>
      <c r="N123" s="80">
        <v>0</v>
      </c>
      <c r="O123" s="81"/>
      <c r="P123" s="82">
        <v>0</v>
      </c>
      <c r="Q123" s="80">
        <v>0</v>
      </c>
      <c r="R123" s="81"/>
      <c r="S123" s="82">
        <v>0</v>
      </c>
      <c r="T123" s="80">
        <v>0</v>
      </c>
      <c r="U123" s="81"/>
      <c r="V123" s="82">
        <v>25</v>
      </c>
      <c r="W123" s="83">
        <v>25</v>
      </c>
      <c r="X123" s="20"/>
    </row>
    <row r="124" spans="2:24" x14ac:dyDescent="0.45">
      <c r="B124" s="36" t="s">
        <v>83</v>
      </c>
      <c r="C124" s="37" t="s">
        <v>10</v>
      </c>
      <c r="D124" s="7" t="s">
        <v>129</v>
      </c>
      <c r="E124" s="35"/>
      <c r="F124" s="83">
        <v>5000</v>
      </c>
      <c r="G124" s="80">
        <v>730.96</v>
      </c>
      <c r="H124" s="81"/>
      <c r="I124" s="86">
        <v>480.96</v>
      </c>
      <c r="J124" s="80"/>
      <c r="K124" s="80">
        <v>250</v>
      </c>
      <c r="L124" s="81"/>
      <c r="M124" s="82">
        <v>15</v>
      </c>
      <c r="N124" s="83">
        <v>2500</v>
      </c>
      <c r="O124" s="81"/>
      <c r="P124" s="82">
        <v>0</v>
      </c>
      <c r="Q124" s="80">
        <v>0</v>
      </c>
      <c r="R124" s="81"/>
      <c r="S124" s="82">
        <v>0</v>
      </c>
      <c r="T124" s="80">
        <v>0</v>
      </c>
      <c r="U124" s="81"/>
      <c r="V124" s="82">
        <v>30</v>
      </c>
      <c r="W124" s="83">
        <v>5000</v>
      </c>
      <c r="X124" s="20"/>
    </row>
    <row r="125" spans="2:24" x14ac:dyDescent="0.45">
      <c r="B125" s="36"/>
      <c r="C125" s="37"/>
      <c r="D125" s="7"/>
      <c r="E125" s="35"/>
      <c r="F125" s="80"/>
      <c r="G125" s="80"/>
      <c r="H125" s="81"/>
      <c r="I125" s="80"/>
      <c r="J125" s="80"/>
      <c r="K125" s="80"/>
      <c r="L125" s="81"/>
      <c r="M125" s="82"/>
      <c r="N125" s="80"/>
      <c r="O125" s="81"/>
      <c r="P125" s="82"/>
      <c r="Q125" s="80"/>
      <c r="R125" s="81"/>
      <c r="S125" s="82"/>
      <c r="T125" s="80"/>
      <c r="U125" s="81"/>
      <c r="V125" s="82"/>
      <c r="W125" s="83"/>
      <c r="X125" s="20"/>
    </row>
    <row r="126" spans="2:24" hidden="1" x14ac:dyDescent="0.45">
      <c r="B126" s="36"/>
      <c r="C126" s="37"/>
      <c r="D126" s="7"/>
      <c r="E126" s="35"/>
      <c r="F126" s="80"/>
      <c r="G126" s="80"/>
      <c r="H126" s="81"/>
      <c r="I126" s="80"/>
      <c r="J126" s="80"/>
      <c r="K126" s="80"/>
      <c r="L126" s="81"/>
      <c r="M126" s="82"/>
      <c r="N126" s="80"/>
      <c r="O126" s="81"/>
      <c r="P126" s="82"/>
      <c r="Q126" s="80"/>
      <c r="R126" s="81"/>
      <c r="S126" s="82"/>
      <c r="T126" s="80"/>
      <c r="U126" s="81"/>
      <c r="V126" s="82"/>
      <c r="W126" s="83"/>
      <c r="X126" s="20"/>
    </row>
    <row r="127" spans="2:24" hidden="1" x14ac:dyDescent="0.45">
      <c r="B127" s="36"/>
      <c r="C127" s="37"/>
      <c r="D127" s="7"/>
      <c r="E127" s="35"/>
      <c r="F127" s="80"/>
      <c r="G127" s="80"/>
      <c r="H127" s="81"/>
      <c r="I127" s="80"/>
      <c r="J127" s="80"/>
      <c r="K127" s="80"/>
      <c r="L127" s="81"/>
      <c r="M127" s="82"/>
      <c r="N127" s="80"/>
      <c r="O127" s="81"/>
      <c r="P127" s="82"/>
      <c r="Q127" s="80"/>
      <c r="R127" s="81"/>
      <c r="S127" s="82"/>
      <c r="T127" s="80"/>
      <c r="U127" s="81"/>
      <c r="V127" s="82"/>
      <c r="W127" s="83"/>
      <c r="X127" s="20"/>
    </row>
    <row r="128" spans="2:24" hidden="1" x14ac:dyDescent="0.45">
      <c r="B128" s="36"/>
      <c r="C128" s="37"/>
      <c r="D128" s="7"/>
      <c r="E128" s="35"/>
      <c r="F128" s="80"/>
      <c r="G128" s="80"/>
      <c r="H128" s="81"/>
      <c r="I128" s="80"/>
      <c r="J128" s="80"/>
      <c r="K128" s="80"/>
      <c r="L128" s="81"/>
      <c r="M128" s="82"/>
      <c r="N128" s="80"/>
      <c r="O128" s="81"/>
      <c r="P128" s="82"/>
      <c r="Q128" s="80"/>
      <c r="R128" s="81"/>
      <c r="S128" s="82"/>
      <c r="T128" s="80"/>
      <c r="U128" s="81"/>
      <c r="V128" s="82"/>
      <c r="W128" s="83"/>
      <c r="X128" s="20"/>
    </row>
    <row r="129" spans="2:24" hidden="1" x14ac:dyDescent="0.45">
      <c r="B129" s="36"/>
      <c r="C129" s="37"/>
      <c r="D129" s="7"/>
      <c r="E129" s="35"/>
      <c r="F129" s="80"/>
      <c r="G129" s="80"/>
      <c r="H129" s="81"/>
      <c r="I129" s="80"/>
      <c r="J129" s="80"/>
      <c r="K129" s="80"/>
      <c r="L129" s="81"/>
      <c r="M129" s="82"/>
      <c r="N129" s="80"/>
      <c r="O129" s="81"/>
      <c r="P129" s="82"/>
      <c r="Q129" s="80"/>
      <c r="R129" s="81"/>
      <c r="S129" s="82"/>
      <c r="T129" s="80"/>
      <c r="U129" s="81"/>
      <c r="V129" s="82"/>
      <c r="W129" s="83"/>
      <c r="X129" s="20"/>
    </row>
    <row r="130" spans="2:24" hidden="1" x14ac:dyDescent="0.45">
      <c r="B130" s="36"/>
      <c r="C130" s="37"/>
      <c r="D130" s="7"/>
      <c r="E130" s="35"/>
      <c r="F130" s="80"/>
      <c r="G130" s="80"/>
      <c r="H130" s="81"/>
      <c r="I130" s="80"/>
      <c r="J130" s="80"/>
      <c r="K130" s="80"/>
      <c r="L130" s="81"/>
      <c r="M130" s="82"/>
      <c r="N130" s="80"/>
      <c r="O130" s="81"/>
      <c r="P130" s="82"/>
      <c r="Q130" s="80"/>
      <c r="R130" s="81"/>
      <c r="S130" s="82"/>
      <c r="T130" s="80"/>
      <c r="U130" s="81"/>
      <c r="V130" s="82"/>
      <c r="W130" s="83"/>
      <c r="X130" s="20"/>
    </row>
    <row r="131" spans="2:24" x14ac:dyDescent="0.45">
      <c r="B131" s="36" t="s">
        <v>78</v>
      </c>
      <c r="C131" s="37" t="s">
        <v>125</v>
      </c>
      <c r="D131" s="7" t="s">
        <v>129</v>
      </c>
      <c r="E131" s="35"/>
      <c r="F131" s="83">
        <v>8000</v>
      </c>
      <c r="G131" s="80">
        <v>420.11189000000002</v>
      </c>
      <c r="H131" s="81"/>
      <c r="I131" s="86">
        <v>100.11188999999999</v>
      </c>
      <c r="J131" s="80"/>
      <c r="K131" s="80">
        <v>320</v>
      </c>
      <c r="L131" s="81"/>
      <c r="M131" s="82">
        <v>0</v>
      </c>
      <c r="N131" s="80">
        <v>0</v>
      </c>
      <c r="O131" s="81"/>
      <c r="P131" s="82">
        <v>0</v>
      </c>
      <c r="Q131" s="80">
        <v>0</v>
      </c>
      <c r="R131" s="81"/>
      <c r="S131" s="82">
        <v>0</v>
      </c>
      <c r="T131" s="80">
        <v>0</v>
      </c>
      <c r="U131" s="81"/>
      <c r="V131" s="82">
        <v>25</v>
      </c>
      <c r="W131" s="83">
        <v>8000</v>
      </c>
      <c r="X131" s="20"/>
    </row>
    <row r="132" spans="2:24" x14ac:dyDescent="0.45">
      <c r="B132" s="36"/>
      <c r="C132" s="37"/>
      <c r="D132" s="7"/>
      <c r="E132" s="35"/>
      <c r="F132" s="80"/>
      <c r="G132" s="80"/>
      <c r="H132" s="81"/>
      <c r="I132" s="80"/>
      <c r="J132" s="80"/>
      <c r="K132" s="80"/>
      <c r="L132" s="81"/>
      <c r="M132" s="82"/>
      <c r="N132" s="80"/>
      <c r="O132" s="81"/>
      <c r="P132" s="82"/>
      <c r="Q132" s="80"/>
      <c r="R132" s="81"/>
      <c r="S132" s="82"/>
      <c r="T132" s="80"/>
      <c r="U132" s="81"/>
      <c r="V132" s="82"/>
      <c r="W132" s="83"/>
      <c r="X132" s="20"/>
    </row>
    <row r="133" spans="2:24" hidden="1" x14ac:dyDescent="0.45">
      <c r="B133" s="36"/>
      <c r="C133" s="37"/>
      <c r="D133" s="7"/>
      <c r="E133" s="35"/>
      <c r="F133" s="80"/>
      <c r="G133" s="80"/>
      <c r="H133" s="81"/>
      <c r="I133" s="80"/>
      <c r="J133" s="80"/>
      <c r="K133" s="80"/>
      <c r="L133" s="81"/>
      <c r="M133" s="82"/>
      <c r="N133" s="80"/>
      <c r="O133" s="81"/>
      <c r="P133" s="82"/>
      <c r="Q133" s="80"/>
      <c r="R133" s="81"/>
      <c r="S133" s="82"/>
      <c r="T133" s="80"/>
      <c r="U133" s="81"/>
      <c r="V133" s="82"/>
      <c r="W133" s="83"/>
      <c r="X133" s="20"/>
    </row>
    <row r="134" spans="2:24" hidden="1" x14ac:dyDescent="0.45">
      <c r="B134" s="36"/>
      <c r="C134" s="37"/>
      <c r="D134" s="7"/>
      <c r="E134" s="35"/>
      <c r="F134" s="80"/>
      <c r="G134" s="80"/>
      <c r="H134" s="81"/>
      <c r="I134" s="80"/>
      <c r="J134" s="80"/>
      <c r="K134" s="80"/>
      <c r="L134" s="81"/>
      <c r="M134" s="82"/>
      <c r="N134" s="80"/>
      <c r="O134" s="81"/>
      <c r="P134" s="82"/>
      <c r="Q134" s="80"/>
      <c r="R134" s="81"/>
      <c r="S134" s="82"/>
      <c r="T134" s="80"/>
      <c r="U134" s="81"/>
      <c r="V134" s="82"/>
      <c r="W134" s="83"/>
      <c r="X134" s="20"/>
    </row>
    <row r="135" spans="2:24" hidden="1" x14ac:dyDescent="0.45">
      <c r="B135" s="36"/>
      <c r="C135" s="37"/>
      <c r="D135" s="7"/>
      <c r="E135" s="35"/>
      <c r="F135" s="80"/>
      <c r="G135" s="80"/>
      <c r="H135" s="81"/>
      <c r="I135" s="80"/>
      <c r="J135" s="80"/>
      <c r="K135" s="80"/>
      <c r="L135" s="81"/>
      <c r="M135" s="82"/>
      <c r="N135" s="80"/>
      <c r="O135" s="81"/>
      <c r="P135" s="82"/>
      <c r="Q135" s="80"/>
      <c r="R135" s="81"/>
      <c r="S135" s="82"/>
      <c r="T135" s="80"/>
      <c r="U135" s="81"/>
      <c r="V135" s="82"/>
      <c r="W135" s="83"/>
      <c r="X135" s="20"/>
    </row>
    <row r="136" spans="2:24" hidden="1" x14ac:dyDescent="0.45">
      <c r="B136" s="36"/>
      <c r="C136" s="37"/>
      <c r="D136" s="7"/>
      <c r="E136" s="35"/>
      <c r="F136" s="80"/>
      <c r="G136" s="80"/>
      <c r="H136" s="81"/>
      <c r="I136" s="80"/>
      <c r="J136" s="80"/>
      <c r="K136" s="80"/>
      <c r="L136" s="81"/>
      <c r="M136" s="82"/>
      <c r="N136" s="80"/>
      <c r="O136" s="81"/>
      <c r="P136" s="82"/>
      <c r="Q136" s="80"/>
      <c r="R136" s="81"/>
      <c r="S136" s="82"/>
      <c r="T136" s="80"/>
      <c r="U136" s="81"/>
      <c r="V136" s="82"/>
      <c r="W136" s="83"/>
      <c r="X136" s="20"/>
    </row>
    <row r="137" spans="2:24" hidden="1" x14ac:dyDescent="0.45">
      <c r="B137" s="36"/>
      <c r="C137" s="37"/>
      <c r="D137" s="7"/>
      <c r="E137" s="35"/>
      <c r="F137" s="80"/>
      <c r="G137" s="80"/>
      <c r="H137" s="81"/>
      <c r="I137" s="80"/>
      <c r="J137" s="80"/>
      <c r="K137" s="80"/>
      <c r="L137" s="81"/>
      <c r="M137" s="82"/>
      <c r="N137" s="80"/>
      <c r="O137" s="81"/>
      <c r="P137" s="82"/>
      <c r="Q137" s="80"/>
      <c r="R137" s="81"/>
      <c r="S137" s="82"/>
      <c r="T137" s="80"/>
      <c r="U137" s="81"/>
      <c r="V137" s="82"/>
      <c r="W137" s="83"/>
      <c r="X137" s="20"/>
    </row>
    <row r="138" spans="2:24" hidden="1" x14ac:dyDescent="0.45">
      <c r="B138" s="36"/>
      <c r="C138" s="37"/>
      <c r="D138" s="7"/>
      <c r="E138" s="35"/>
      <c r="F138" s="80"/>
      <c r="G138" s="80"/>
      <c r="H138" s="81"/>
      <c r="I138" s="80"/>
      <c r="J138" s="80"/>
      <c r="K138" s="80"/>
      <c r="L138" s="81"/>
      <c r="M138" s="82"/>
      <c r="N138" s="80"/>
      <c r="O138" s="81"/>
      <c r="P138" s="82"/>
      <c r="Q138" s="80"/>
      <c r="R138" s="81"/>
      <c r="S138" s="82"/>
      <c r="T138" s="80"/>
      <c r="U138" s="81"/>
      <c r="V138" s="82"/>
      <c r="W138" s="83"/>
      <c r="X138" s="20"/>
    </row>
    <row r="139" spans="2:24" hidden="1" x14ac:dyDescent="0.45">
      <c r="B139" s="36"/>
      <c r="C139" s="37"/>
      <c r="D139" s="7"/>
      <c r="E139" s="35"/>
      <c r="F139" s="80"/>
      <c r="G139" s="80"/>
      <c r="H139" s="81"/>
      <c r="I139" s="80"/>
      <c r="J139" s="80"/>
      <c r="K139" s="80"/>
      <c r="L139" s="81"/>
      <c r="M139" s="82"/>
      <c r="N139" s="80"/>
      <c r="O139" s="81"/>
      <c r="P139" s="82"/>
      <c r="Q139" s="80"/>
      <c r="R139" s="81"/>
      <c r="S139" s="82"/>
      <c r="T139" s="80"/>
      <c r="U139" s="81"/>
      <c r="V139" s="82"/>
      <c r="W139" s="83"/>
      <c r="X139" s="20"/>
    </row>
    <row r="140" spans="2:24" hidden="1" x14ac:dyDescent="0.45">
      <c r="B140" s="36"/>
      <c r="C140" s="37"/>
      <c r="D140" s="7"/>
      <c r="E140" s="35"/>
      <c r="F140" s="80"/>
      <c r="G140" s="80"/>
      <c r="H140" s="81"/>
      <c r="I140" s="80"/>
      <c r="J140" s="80"/>
      <c r="K140" s="80"/>
      <c r="L140" s="81"/>
      <c r="M140" s="82"/>
      <c r="N140" s="80"/>
      <c r="O140" s="81"/>
      <c r="P140" s="82"/>
      <c r="Q140" s="80"/>
      <c r="R140" s="81"/>
      <c r="S140" s="82"/>
      <c r="T140" s="80"/>
      <c r="U140" s="81"/>
      <c r="V140" s="82"/>
      <c r="W140" s="83"/>
      <c r="X140" s="20"/>
    </row>
    <row r="141" spans="2:24" x14ac:dyDescent="0.45">
      <c r="B141" s="36" t="s">
        <v>79</v>
      </c>
      <c r="C141" s="37" t="s">
        <v>126</v>
      </c>
      <c r="D141" s="7" t="s">
        <v>129</v>
      </c>
      <c r="E141" s="35"/>
      <c r="F141" s="83">
        <v>80000</v>
      </c>
      <c r="G141" s="83">
        <v>4308.3599999999997</v>
      </c>
      <c r="H141" s="81"/>
      <c r="I141" s="87">
        <v>1683.3599999999997</v>
      </c>
      <c r="J141" s="87"/>
      <c r="K141" s="87">
        <v>2625</v>
      </c>
      <c r="L141" s="81"/>
      <c r="M141" s="82">
        <v>20</v>
      </c>
      <c r="N141" s="83">
        <v>25000</v>
      </c>
      <c r="O141" s="81"/>
      <c r="P141" s="82">
        <v>0</v>
      </c>
      <c r="Q141" s="83">
        <v>0</v>
      </c>
      <c r="R141" s="81"/>
      <c r="S141" s="82">
        <v>0</v>
      </c>
      <c r="T141" s="83">
        <v>0</v>
      </c>
      <c r="U141" s="81"/>
      <c r="V141" s="82">
        <v>40</v>
      </c>
      <c r="W141" s="83">
        <v>80000</v>
      </c>
      <c r="X141" s="20"/>
    </row>
    <row r="142" spans="2:24" x14ac:dyDescent="0.45">
      <c r="B142" s="36" t="s">
        <v>84</v>
      </c>
      <c r="C142" s="37" t="s">
        <v>165</v>
      </c>
      <c r="D142" s="7" t="s">
        <v>129</v>
      </c>
      <c r="E142" s="35"/>
      <c r="F142" s="83">
        <v>250000</v>
      </c>
      <c r="G142" s="83">
        <v>11128.796</v>
      </c>
      <c r="H142" s="81"/>
      <c r="I142" s="87">
        <v>3003.7960000000003</v>
      </c>
      <c r="J142" s="87"/>
      <c r="K142" s="83">
        <v>8125</v>
      </c>
      <c r="L142" s="81"/>
      <c r="M142" s="82">
        <v>20</v>
      </c>
      <c r="N142" s="83">
        <v>75000</v>
      </c>
      <c r="O142" s="81"/>
      <c r="P142" s="82">
        <v>0</v>
      </c>
      <c r="Q142" s="83">
        <v>0</v>
      </c>
      <c r="R142" s="81"/>
      <c r="S142" s="82">
        <v>0</v>
      </c>
      <c r="T142" s="83">
        <v>0</v>
      </c>
      <c r="U142" s="81"/>
      <c r="V142" s="82">
        <v>40</v>
      </c>
      <c r="W142" s="83">
        <v>250000</v>
      </c>
      <c r="X142" s="20"/>
    </row>
    <row r="143" spans="2:24" hidden="1" x14ac:dyDescent="0.45">
      <c r="B143" s="36"/>
      <c r="C143" s="37"/>
      <c r="D143" s="62"/>
      <c r="E143" s="63"/>
      <c r="F143" s="64"/>
      <c r="G143" s="64"/>
      <c r="H143" s="65"/>
      <c r="I143" s="64"/>
      <c r="J143" s="64"/>
      <c r="K143" s="64"/>
      <c r="L143" s="65"/>
      <c r="M143" s="66"/>
      <c r="N143" s="64"/>
      <c r="O143" s="65"/>
      <c r="P143" s="66"/>
      <c r="Q143" s="64"/>
      <c r="R143" s="65"/>
      <c r="S143" s="66"/>
      <c r="T143" s="64"/>
      <c r="U143" s="65"/>
      <c r="V143" s="66"/>
      <c r="W143" s="67"/>
      <c r="X143" s="38"/>
    </row>
    <row r="144" spans="2:24" hidden="1" x14ac:dyDescent="0.45">
      <c r="B144" s="36"/>
      <c r="C144" s="37"/>
      <c r="D144" s="62"/>
      <c r="E144" s="63"/>
      <c r="F144" s="64"/>
      <c r="G144" s="64"/>
      <c r="H144" s="65"/>
      <c r="I144" s="64"/>
      <c r="J144" s="64"/>
      <c r="K144" s="64"/>
      <c r="L144" s="65"/>
      <c r="M144" s="66"/>
      <c r="N144" s="64"/>
      <c r="O144" s="65"/>
      <c r="P144" s="66"/>
      <c r="Q144" s="64"/>
      <c r="R144" s="65"/>
      <c r="S144" s="66"/>
      <c r="T144" s="64"/>
      <c r="U144" s="65"/>
      <c r="V144" s="66"/>
      <c r="W144" s="67"/>
      <c r="X144" s="38"/>
    </row>
    <row r="145" spans="2:24" hidden="1" x14ac:dyDescent="0.45">
      <c r="B145" s="36"/>
      <c r="C145" s="37"/>
      <c r="D145" s="62"/>
      <c r="E145" s="63"/>
      <c r="F145" s="64"/>
      <c r="G145" s="64"/>
      <c r="H145" s="65"/>
      <c r="I145" s="64"/>
      <c r="J145" s="64"/>
      <c r="K145" s="64"/>
      <c r="L145" s="65"/>
      <c r="M145" s="66"/>
      <c r="N145" s="64"/>
      <c r="O145" s="65"/>
      <c r="P145" s="66"/>
      <c r="Q145" s="64"/>
      <c r="R145" s="65"/>
      <c r="S145" s="66"/>
      <c r="T145" s="64"/>
      <c r="U145" s="65"/>
      <c r="V145" s="66"/>
      <c r="W145" s="67"/>
      <c r="X145" s="38"/>
    </row>
    <row r="146" spans="2:24" ht="14.65" thickBot="1" x14ac:dyDescent="0.5">
      <c r="B146" s="12"/>
      <c r="C146" s="13"/>
      <c r="D146" s="15"/>
      <c r="E146" s="14"/>
      <c r="F146" s="68"/>
      <c r="G146" s="15"/>
      <c r="H146" s="17"/>
      <c r="I146" s="69"/>
      <c r="J146" s="17"/>
      <c r="K146" s="15"/>
      <c r="L146" s="17"/>
      <c r="M146" s="70"/>
      <c r="N146" s="69"/>
      <c r="O146" s="17"/>
      <c r="P146" s="70"/>
      <c r="Q146" s="69"/>
      <c r="R146" s="17"/>
      <c r="S146" s="70"/>
      <c r="T146" s="69"/>
      <c r="U146" s="17"/>
      <c r="V146" s="70"/>
      <c r="W146" s="68"/>
      <c r="X146" s="21"/>
    </row>
    <row r="147" spans="2:24" s="3" customFormat="1" ht="14.65" thickBot="1" x14ac:dyDescent="0.5">
      <c r="B147" s="27"/>
      <c r="C147" s="27"/>
      <c r="D147" s="71"/>
      <c r="E147" s="27"/>
      <c r="F147" s="72"/>
      <c r="G147" s="28"/>
      <c r="H147" s="29"/>
      <c r="I147" s="73"/>
      <c r="J147" s="29"/>
      <c r="K147" s="28"/>
      <c r="L147" s="29"/>
      <c r="M147" s="74"/>
      <c r="N147" s="75"/>
      <c r="O147" s="29"/>
      <c r="P147" s="74"/>
      <c r="Q147" s="75"/>
      <c r="R147" s="29"/>
      <c r="S147" s="74"/>
      <c r="T147" s="75"/>
      <c r="U147" s="29"/>
      <c r="V147" s="74"/>
      <c r="W147" s="76"/>
      <c r="X147" s="29"/>
    </row>
    <row r="148" spans="2:24" ht="14.65" thickBot="1" x14ac:dyDescent="0.5">
      <c r="B148" s="322" t="s">
        <v>178</v>
      </c>
      <c r="C148" s="323"/>
      <c r="D148" s="323"/>
      <c r="E148" s="323"/>
      <c r="F148" s="323"/>
      <c r="G148" s="16"/>
      <c r="H148" s="18"/>
      <c r="I148" s="16">
        <v>42887</v>
      </c>
      <c r="J148" s="18"/>
      <c r="K148" s="16"/>
      <c r="L148" s="18"/>
      <c r="M148" s="77"/>
      <c r="N148" s="78"/>
      <c r="O148" s="18"/>
      <c r="P148" s="77"/>
      <c r="Q148" s="78"/>
      <c r="R148" s="18"/>
      <c r="S148" s="77"/>
      <c r="T148" s="78"/>
      <c r="U148" s="18"/>
      <c r="V148" s="77"/>
      <c r="W148" s="79"/>
      <c r="X148" s="22"/>
    </row>
  </sheetData>
  <mergeCells count="9">
    <mergeCell ref="V8:W8"/>
    <mergeCell ref="B148:F148"/>
    <mergeCell ref="I8:I9"/>
    <mergeCell ref="K8:K9"/>
    <mergeCell ref="M8:N8"/>
    <mergeCell ref="P8:Q8"/>
    <mergeCell ref="S8:T8"/>
    <mergeCell ref="F8:F9"/>
    <mergeCell ref="G8:G9"/>
  </mergeCells>
  <printOptions headings="1"/>
  <pageMargins left="0.5" right="0.5" top="0.5" bottom="0.5" header="0.3" footer="0.3"/>
  <pageSetup scale="4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05432DC33F24FB0DF4B0BFEA93653" ma:contentTypeVersion="6" ma:contentTypeDescription="Create a new document." ma:contentTypeScope="" ma:versionID="72101c183623eaa8fe0649db57348c74">
  <xsd:schema xmlns:xsd="http://www.w3.org/2001/XMLSchema" xmlns:xs="http://www.w3.org/2001/XMLSchema" xmlns:p="http://schemas.microsoft.com/office/2006/metadata/properties" xmlns:ns2="2b6ca1a4-12d9-4c77-b594-cd529fcc6256" targetNamespace="http://schemas.microsoft.com/office/2006/metadata/properties" ma:root="true" ma:fieldsID="104a0604ec20b73245946ef4812abc05" ns2:_="">
    <xsd:import namespace="2b6ca1a4-12d9-4c77-b594-cd529fcc62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ca1a4-12d9-4c77-b594-cd529fcc62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1696F6-3726-4971-8C0A-B4A6662A63EA}"/>
</file>

<file path=customXml/itemProps2.xml><?xml version="1.0" encoding="utf-8"?>
<ds:datastoreItem xmlns:ds="http://schemas.openxmlformats.org/officeDocument/2006/customXml" ds:itemID="{A4ED63CA-A38F-4ECC-9391-34A09DACB0F8}"/>
</file>

<file path=customXml/itemProps3.xml><?xml version="1.0" encoding="utf-8"?>
<ds:datastoreItem xmlns:ds="http://schemas.openxmlformats.org/officeDocument/2006/customXml" ds:itemID="{F2BEABE1-1CC2-47AC-8A21-EC6C26F6AC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Programmatic Level LOC Cost</vt:lpstr>
      <vt:lpstr>Cost Basis Transfer Tab Updated</vt:lpstr>
      <vt:lpstr>'Programmatic Level LOC Cost'!Print_Area</vt:lpstr>
      <vt:lpstr>'Programmatic Level LOC Cost'!Print_Titles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Noel Fehr</dc:creator>
  <cp:lastModifiedBy>Ben Grossman</cp:lastModifiedBy>
  <cp:lastPrinted>2017-07-07T20:28:02Z</cp:lastPrinted>
  <dcterms:created xsi:type="dcterms:W3CDTF">2016-09-08T16:37:47Z</dcterms:created>
  <dcterms:modified xsi:type="dcterms:W3CDTF">2017-08-08T15:02:34Z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0x0101003A405432DC33F24FB0DF4B0BFEA93653</vt:lpwstr>
  </property>
  <property fmtid="{D5CDD505-2E9C-101B-9397-08002B2CF9AE}" pid="3" name="Order">
    <vt:r8>100</vt:r8>
  </property>
</Properties>
</file>